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ẠNH TU MƠ RÔNG\3. BÁO CÁO CHUNG\BÁO CÁO PHIÊN HỌP THƯỜNG KỲ\"/>
    </mc:Choice>
  </mc:AlternateContent>
  <bookViews>
    <workbookView xWindow="0" yWindow="0" windowWidth="21570" windowHeight="7995"/>
  </bookViews>
  <sheets>
    <sheet name="Phụ lục 1 " sheetId="3" r:id="rId1"/>
    <sheet name="Phụ lục 2" sheetId="5" r:id="rId2"/>
  </sheets>
  <externalReferences>
    <externalReference r:id="rId3"/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5" l="1"/>
  <c r="F5" i="5"/>
  <c r="F6" i="5"/>
  <c r="F7" i="5"/>
  <c r="F8" i="5"/>
  <c r="F9" i="5"/>
  <c r="F10" i="5"/>
  <c r="F11" i="5"/>
  <c r="F12" i="5"/>
  <c r="F4" i="5"/>
  <c r="D19" i="3"/>
  <c r="C19" i="3"/>
  <c r="C16" i="3" l="1"/>
  <c r="C15" i="3"/>
  <c r="C14" i="3"/>
  <c r="D13" i="3"/>
  <c r="C13" i="3" s="1"/>
  <c r="C12" i="3"/>
  <c r="D11" i="3"/>
  <c r="D17" i="3" s="1"/>
  <c r="C10" i="3"/>
  <c r="C9" i="3"/>
  <c r="C8" i="3"/>
  <c r="C12" i="5"/>
  <c r="C11" i="5"/>
  <c r="C10" i="5"/>
  <c r="D9" i="5"/>
  <c r="C9" i="5"/>
  <c r="C8" i="5"/>
  <c r="D7" i="5"/>
  <c r="C7" i="5"/>
  <c r="C6" i="5"/>
  <c r="C5" i="5"/>
  <c r="E4" i="5"/>
  <c r="E13" i="5" s="1"/>
  <c r="D4" i="5"/>
  <c r="D13" i="5" s="1"/>
  <c r="C4" i="5"/>
  <c r="C13" i="5" s="1"/>
  <c r="C11" i="3" l="1"/>
  <c r="C17" i="3" s="1"/>
</calcChain>
</file>

<file path=xl/sharedStrings.xml><?xml version="1.0" encoding="utf-8"?>
<sst xmlns="http://schemas.openxmlformats.org/spreadsheetml/2006/main" count="38" uniqueCount="27">
  <si>
    <t>STT</t>
  </si>
  <si>
    <t>Thôn</t>
  </si>
  <si>
    <t>THA1 (cây)</t>
  </si>
  <si>
    <t>Bourbon vàng 
(cây)</t>
  </si>
  <si>
    <t>Vối (cây)</t>
  </si>
  <si>
    <t>Tổng cộng</t>
  </si>
  <si>
    <t>Ghi chú</t>
  </si>
  <si>
    <t>Ngọc Leang</t>
  </si>
  <si>
    <t>Tu Mơ Rông</t>
  </si>
  <si>
    <t>Kon Pia</t>
  </si>
  <si>
    <t>Ty Tu</t>
  </si>
  <si>
    <t>Đăk Hà</t>
  </si>
  <si>
    <t>Mô Pả</t>
  </si>
  <si>
    <t>Long Leo</t>
  </si>
  <si>
    <t>Tu Cấp</t>
  </si>
  <si>
    <t>Đăk Neang</t>
  </si>
  <si>
    <t>Cộng:</t>
  </si>
  <si>
    <t>Diện tích 
(ha)</t>
  </si>
  <si>
    <t>Số lượng cây (cây)</t>
  </si>
  <si>
    <t>Trung tâm</t>
  </si>
  <si>
    <t xml:space="preserve">Tổng cộng  </t>
  </si>
  <si>
    <t xml:space="preserve"> </t>
  </si>
  <si>
    <t>PHỤ LỤC 2: TỔNG HỢP SỐ LƯỢNG ĐĂNG KÝ ƯƠM GIỐNG CÀ PHÊ 2026-2027</t>
  </si>
  <si>
    <t>Cây tại vườn ươm</t>
  </si>
  <si>
    <t>Cây hộ dân tự mua</t>
  </si>
  <si>
    <t>Cộng: (1+2)</t>
  </si>
  <si>
    <t xml:space="preserve">PHỤ LỤC 1 TỔNG HỢP DIỆN TÍCH ĐÃ TRỒNG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</si>
</sst>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7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NumberFormat="1" applyFont="1" applyBorder="1"/>
    <xf numFmtId="164" fontId="3" fillId="0" borderId="0" xfId="1" applyNumberFormat="1" applyFont="1"/>
    <xf numFmtId="164" fontId="2" fillId="0" borderId="1" xfId="1" applyNumberFormat="1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5" fillId="0" borderId="1" xfId="1" applyNumberFormat="1" applyFont="1" applyBorder="1" applyAlignment="1">
      <alignment horizontal="right" vertical="center"/>
    </xf>
    <xf numFmtId="164" fontId="5" fillId="0" borderId="1" xfId="0" applyNumberFormat="1" applyFont="1" applyBorder="1"/>
    <xf numFmtId="43" fontId="5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horizontal="right" vertical="center"/>
    </xf>
    <xf numFmtId="164" fontId="3" fillId="0" borderId="1" xfId="0" applyNumberFormat="1" applyFont="1" applyBorder="1"/>
    <xf numFmtId="43" fontId="3" fillId="0" borderId="0" xfId="1" applyFont="1"/>
    <xf numFmtId="164" fontId="6" fillId="0" borderId="1" xfId="0" applyNumberFormat="1" applyFont="1" applyBorder="1"/>
    <xf numFmtId="43" fontId="6" fillId="0" borderId="0" xfId="1" applyFont="1"/>
    <xf numFmtId="0" fontId="6" fillId="0" borderId="0" xfId="0" applyFont="1"/>
    <xf numFmtId="164" fontId="5" fillId="0" borderId="0" xfId="0" applyNumberFormat="1" applyFont="1"/>
    <xf numFmtId="164" fontId="4" fillId="0" borderId="1" xfId="1" applyNumberFormat="1" applyFont="1" applyBorder="1" applyAlignment="1">
      <alignment vertical="center"/>
    </xf>
    <xf numFmtId="164" fontId="4" fillId="0" borderId="1" xfId="0" applyNumberFormat="1" applyFont="1" applyBorder="1"/>
    <xf numFmtId="3" fontId="4" fillId="0" borderId="0" xfId="0" applyNumberFormat="1" applyFont="1"/>
    <xf numFmtId="164" fontId="4" fillId="0" borderId="0" xfId="0" applyNumberFormat="1" applyFont="1"/>
    <xf numFmtId="43" fontId="5" fillId="0" borderId="1" xfId="1" applyFont="1" applyBorder="1" applyAlignment="1">
      <alignment vertical="center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5" fillId="0" borderId="0" xfId="0" applyNumberFormat="1" applyFont="1"/>
    <xf numFmtId="43" fontId="5" fillId="0" borderId="1" xfId="1" applyFont="1" applyBorder="1"/>
    <xf numFmtId="43" fontId="5" fillId="0" borderId="1" xfId="0" applyNumberFormat="1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&#7840;NH%20TU%20M&#416;%20R&#212;NG/1.%20V&#431;&#7900;N%20&#431;&#416;M%20C&#192;%20PH&#202;/B&#225;o%20c&#225;o/B&#193;O%20C&#193;O%20&#272;&#7870;N%20NG&#192;Y%2025.8.2026/Ph&#7909;%20l&#7909;c%20t&#7893;ng%20h&#7907;p%20s&#7889;%20l&#432;&#7907;ng%20c&#226;y%20gi&#7889;ng%20&#273;&#227;%20c&#7845;p,%20&#273;&#227;%20tr&#7891;ng%20v&#224;%20c&#242;n%20l&#7841;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&#7840;NH%20TU%20M&#416;%20R&#212;NG/1.%20V&#431;&#7900;N%20&#431;&#416;M%20C&#192;%20PH&#202;/T&#7892;NG%20H&#7906;P%20&#431;&#416;M%20GI&#7888;NG%20C&#192;%20PH&#202;%202026-2027/Book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Phụ lục"/>
      <sheetName val="Sheet1"/>
    </sheetNames>
    <sheetDataSet>
      <sheetData sheetId="0">
        <row r="10">
          <cell r="D10">
            <v>181000</v>
          </cell>
        </row>
        <row r="12">
          <cell r="D12">
            <v>66500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gọc Leang"/>
      <sheetName val="tU mƠ rÔNG"/>
      <sheetName val="kON pIA"/>
      <sheetName val="tY tU"/>
      <sheetName val="đĂK hÀ"/>
      <sheetName val="Mô pả"/>
      <sheetName val="Long leo"/>
      <sheetName val="Tu cấp"/>
      <sheetName val="Đăk Neang"/>
      <sheetName val="Tổng Cộng"/>
    </sheetNames>
    <sheetDataSet>
      <sheetData sheetId="0">
        <row r="83">
          <cell r="B83">
            <v>117250</v>
          </cell>
          <cell r="C83">
            <v>146750</v>
          </cell>
          <cell r="D83">
            <v>21000</v>
          </cell>
        </row>
      </sheetData>
      <sheetData sheetId="1">
        <row r="5">
          <cell r="B5">
            <v>181800</v>
          </cell>
        </row>
      </sheetData>
      <sheetData sheetId="2">
        <row r="7">
          <cell r="B7">
            <v>103600</v>
          </cell>
        </row>
      </sheetData>
      <sheetData sheetId="3">
        <row r="92">
          <cell r="C92">
            <v>83500</v>
          </cell>
          <cell r="D92">
            <v>58000</v>
          </cell>
        </row>
      </sheetData>
      <sheetData sheetId="4">
        <row r="9">
          <cell r="C9">
            <v>67000</v>
          </cell>
        </row>
      </sheetData>
      <sheetData sheetId="5">
        <row r="68">
          <cell r="E68">
            <v>11600</v>
          </cell>
          <cell r="F68">
            <v>86400</v>
          </cell>
        </row>
      </sheetData>
      <sheetData sheetId="6">
        <row r="6">
          <cell r="B6">
            <v>40000</v>
          </cell>
        </row>
      </sheetData>
      <sheetData sheetId="7">
        <row r="88">
          <cell r="B88">
            <v>175000</v>
          </cell>
        </row>
      </sheetData>
      <sheetData sheetId="8">
        <row r="5">
          <cell r="C5">
            <v>51000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P7" sqref="P7"/>
    </sheetView>
  </sheetViews>
  <sheetFormatPr defaultColWidth="9.140625" defaultRowHeight="18.75" x14ac:dyDescent="0.3"/>
  <cols>
    <col min="1" max="1" width="8.7109375" style="14" customWidth="1"/>
    <col min="2" max="2" width="23.42578125" style="14" customWidth="1"/>
    <col min="3" max="3" width="24.85546875" style="14" customWidth="1"/>
    <col min="4" max="4" width="31.7109375" style="14" customWidth="1"/>
    <col min="5" max="5" width="35" style="14" customWidth="1"/>
    <col min="6" max="6" width="20.140625" style="14" customWidth="1"/>
    <col min="7" max="7" width="13" style="14" bestFit="1" customWidth="1"/>
    <col min="8" max="16384" width="9.140625" style="14"/>
  </cols>
  <sheetData>
    <row r="1" spans="1:7" x14ac:dyDescent="0.3">
      <c r="A1" s="41" t="s">
        <v>26</v>
      </c>
      <c r="B1" s="41"/>
      <c r="C1" s="41"/>
      <c r="D1" s="41"/>
      <c r="E1" s="41"/>
    </row>
    <row r="2" spans="1:7" x14ac:dyDescent="0.3">
      <c r="A2" s="39"/>
      <c r="B2" s="39"/>
      <c r="C2" s="39"/>
      <c r="D2" s="39"/>
      <c r="E2" s="39"/>
    </row>
    <row r="3" spans="1:7" x14ac:dyDescent="0.3">
      <c r="A3" s="15">
        <v>1</v>
      </c>
      <c r="B3" s="15" t="s">
        <v>23</v>
      </c>
      <c r="C3" s="15"/>
      <c r="D3" s="15"/>
    </row>
    <row r="4" spans="1:7" s="16" customFormat="1" x14ac:dyDescent="0.3">
      <c r="A4" s="40" t="s">
        <v>0</v>
      </c>
      <c r="B4" s="40" t="s">
        <v>1</v>
      </c>
      <c r="C4" s="42" t="s">
        <v>17</v>
      </c>
      <c r="D4" s="42" t="s">
        <v>18</v>
      </c>
      <c r="E4" s="40" t="s">
        <v>6</v>
      </c>
    </row>
    <row r="5" spans="1:7" s="17" customFormat="1" x14ac:dyDescent="0.25">
      <c r="A5" s="40"/>
      <c r="B5" s="40"/>
      <c r="C5" s="40"/>
      <c r="D5" s="42"/>
      <c r="E5" s="40"/>
    </row>
    <row r="6" spans="1:7" s="17" customFormat="1" x14ac:dyDescent="0.25">
      <c r="A6" s="40"/>
      <c r="B6" s="40"/>
      <c r="C6" s="40"/>
      <c r="D6" s="42"/>
      <c r="E6" s="40"/>
    </row>
    <row r="7" spans="1:7" s="17" customFormat="1" x14ac:dyDescent="0.25">
      <c r="A7" s="40"/>
      <c r="B7" s="40"/>
      <c r="C7" s="40"/>
      <c r="D7" s="42"/>
      <c r="E7" s="40"/>
    </row>
    <row r="8" spans="1:7" x14ac:dyDescent="0.3">
      <c r="A8" s="18">
        <v>1</v>
      </c>
      <c r="B8" s="19" t="s">
        <v>8</v>
      </c>
      <c r="C8" s="36">
        <f>D8/5000</f>
        <v>26.5</v>
      </c>
      <c r="D8" s="20">
        <v>132500</v>
      </c>
      <c r="E8" s="21"/>
      <c r="F8" s="22"/>
    </row>
    <row r="9" spans="1:7" s="1" customFormat="1" x14ac:dyDescent="0.3">
      <c r="A9" s="23">
        <v>2</v>
      </c>
      <c r="B9" s="24" t="s">
        <v>7</v>
      </c>
      <c r="C9" s="36">
        <f t="shared" ref="C9:C16" si="0">D9/5000</f>
        <v>49.944000000000003</v>
      </c>
      <c r="D9" s="25">
        <v>249720</v>
      </c>
      <c r="E9" s="26"/>
      <c r="F9" s="27"/>
    </row>
    <row r="10" spans="1:7" x14ac:dyDescent="0.3">
      <c r="A10" s="23">
        <v>3</v>
      </c>
      <c r="B10" s="24" t="s">
        <v>10</v>
      </c>
      <c r="C10" s="36">
        <f t="shared" si="0"/>
        <v>24.6</v>
      </c>
      <c r="D10" s="25">
        <v>123000</v>
      </c>
      <c r="E10" s="21"/>
      <c r="F10" s="22"/>
    </row>
    <row r="11" spans="1:7" x14ac:dyDescent="0.3">
      <c r="A11" s="23">
        <v>4</v>
      </c>
      <c r="B11" s="24" t="s">
        <v>14</v>
      </c>
      <c r="C11" s="36">
        <f t="shared" si="0"/>
        <v>36.200000000000003</v>
      </c>
      <c r="D11" s="25">
        <f>'[1] Phụ lục'!D10</f>
        <v>181000</v>
      </c>
      <c r="E11" s="21"/>
      <c r="F11" s="22"/>
    </row>
    <row r="12" spans="1:7" x14ac:dyDescent="0.3">
      <c r="A12" s="23">
        <v>5</v>
      </c>
      <c r="B12" s="24" t="s">
        <v>13</v>
      </c>
      <c r="C12" s="36">
        <f t="shared" si="0"/>
        <v>9.4</v>
      </c>
      <c r="D12" s="25">
        <v>47000</v>
      </c>
      <c r="E12" s="21"/>
      <c r="F12" s="22"/>
    </row>
    <row r="13" spans="1:7" x14ac:dyDescent="0.3">
      <c r="A13" s="23">
        <v>6</v>
      </c>
      <c r="B13" s="24" t="s">
        <v>15</v>
      </c>
      <c r="C13" s="36">
        <f t="shared" si="0"/>
        <v>13.3</v>
      </c>
      <c r="D13" s="25">
        <f>'[1] Phụ lục'!D12</f>
        <v>66500</v>
      </c>
      <c r="E13" s="21"/>
      <c r="F13" s="22"/>
    </row>
    <row r="14" spans="1:7" s="30" customFormat="1" x14ac:dyDescent="0.3">
      <c r="A14" s="23">
        <v>7</v>
      </c>
      <c r="B14" s="24" t="s">
        <v>9</v>
      </c>
      <c r="C14" s="36">
        <f t="shared" si="0"/>
        <v>10.16</v>
      </c>
      <c r="D14" s="25">
        <v>50800</v>
      </c>
      <c r="E14" s="28"/>
      <c r="F14" s="29"/>
    </row>
    <row r="15" spans="1:7" x14ac:dyDescent="0.3">
      <c r="A15" s="18">
        <v>8</v>
      </c>
      <c r="B15" s="19" t="s">
        <v>12</v>
      </c>
      <c r="C15" s="36">
        <f t="shared" si="0"/>
        <v>1.9</v>
      </c>
      <c r="D15" s="20">
        <v>9500</v>
      </c>
      <c r="E15" s="21"/>
      <c r="F15" s="22"/>
      <c r="G15" s="31"/>
    </row>
    <row r="16" spans="1:7" x14ac:dyDescent="0.3">
      <c r="A16" s="18">
        <v>9</v>
      </c>
      <c r="B16" s="19" t="s">
        <v>19</v>
      </c>
      <c r="C16" s="36">
        <f t="shared" si="0"/>
        <v>13.132</v>
      </c>
      <c r="D16" s="20">
        <v>65660</v>
      </c>
      <c r="E16" s="21"/>
      <c r="F16" s="22"/>
    </row>
    <row r="17" spans="1:8" s="16" customFormat="1" x14ac:dyDescent="0.3">
      <c r="A17" s="40" t="s">
        <v>20</v>
      </c>
      <c r="B17" s="40"/>
      <c r="C17" s="37">
        <f>SUM(C8:C16)</f>
        <v>185.13600000000005</v>
      </c>
      <c r="D17" s="32">
        <f>SUM(D8:D16)</f>
        <v>925680</v>
      </c>
      <c r="E17" s="33"/>
      <c r="G17" s="34"/>
    </row>
    <row r="18" spans="1:8" s="16" customFormat="1" x14ac:dyDescent="0.3">
      <c r="A18" s="38">
        <v>2</v>
      </c>
      <c r="B18" s="38" t="s">
        <v>24</v>
      </c>
      <c r="C18" s="46">
        <v>29.86</v>
      </c>
      <c r="D18" s="47">
        <v>98743</v>
      </c>
      <c r="E18" s="48"/>
      <c r="G18" s="35"/>
    </row>
    <row r="19" spans="1:8" s="16" customFormat="1" x14ac:dyDescent="0.3">
      <c r="A19" s="49" t="s">
        <v>25</v>
      </c>
      <c r="B19" s="50"/>
      <c r="C19" s="51">
        <f>SUM(C17:C18)</f>
        <v>214.99600000000004</v>
      </c>
      <c r="D19" s="33">
        <f>SUM(D17:D18)</f>
        <v>1024423</v>
      </c>
      <c r="E19" s="48"/>
    </row>
    <row r="21" spans="1:8" x14ac:dyDescent="0.3">
      <c r="C21" s="45"/>
      <c r="E21" s="45"/>
    </row>
    <row r="22" spans="1:8" x14ac:dyDescent="0.3">
      <c r="C22" s="45"/>
      <c r="D22" s="45"/>
      <c r="E22" s="45"/>
    </row>
    <row r="23" spans="1:8" x14ac:dyDescent="0.3">
      <c r="C23" s="22"/>
      <c r="D23" s="22"/>
      <c r="E23" s="45"/>
      <c r="F23" s="31"/>
      <c r="G23" s="31"/>
    </row>
    <row r="24" spans="1:8" x14ac:dyDescent="0.3">
      <c r="B24" s="31"/>
      <c r="C24" s="22"/>
      <c r="D24" s="22"/>
    </row>
    <row r="25" spans="1:8" x14ac:dyDescent="0.3">
      <c r="D25" s="45"/>
    </row>
    <row r="26" spans="1:8" x14ac:dyDescent="0.3">
      <c r="D26" s="31"/>
      <c r="H26" s="14" t="s">
        <v>21</v>
      </c>
    </row>
  </sheetData>
  <mergeCells count="8">
    <mergeCell ref="A19:B19"/>
    <mergeCell ref="A17:B17"/>
    <mergeCell ref="A1:E1"/>
    <mergeCell ref="A4:A7"/>
    <mergeCell ref="B4:B7"/>
    <mergeCell ref="C4:C7"/>
    <mergeCell ref="D4:D7"/>
    <mergeCell ref="E4:E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J20" sqref="J20"/>
    </sheetView>
  </sheetViews>
  <sheetFormatPr defaultRowHeight="18.75" x14ac:dyDescent="0.3"/>
  <cols>
    <col min="1" max="1" width="7.42578125" style="13" customWidth="1"/>
    <col min="2" max="2" width="20.28515625" style="1" customWidth="1"/>
    <col min="3" max="6" width="17.7109375" style="9" customWidth="1"/>
    <col min="7" max="7" width="17.7109375" style="1" customWidth="1"/>
    <col min="8" max="16384" width="9.140625" style="1"/>
  </cols>
  <sheetData>
    <row r="1" spans="1:7" x14ac:dyDescent="0.3">
      <c r="A1" s="43" t="s">
        <v>22</v>
      </c>
      <c r="B1" s="43"/>
      <c r="C1" s="43"/>
      <c r="D1" s="43"/>
      <c r="E1" s="43"/>
      <c r="F1" s="43"/>
      <c r="G1" s="43"/>
    </row>
    <row r="3" spans="1:7" s="5" customFormat="1" ht="56.25" x14ac:dyDescent="0.25">
      <c r="A3" s="2" t="s">
        <v>0</v>
      </c>
      <c r="B3" s="2" t="s">
        <v>1</v>
      </c>
      <c r="C3" s="3" t="s">
        <v>2</v>
      </c>
      <c r="D3" s="4" t="s">
        <v>3</v>
      </c>
      <c r="E3" s="3" t="s">
        <v>4</v>
      </c>
      <c r="F3" s="3" t="s">
        <v>5</v>
      </c>
      <c r="G3" s="2" t="s">
        <v>6</v>
      </c>
    </row>
    <row r="4" spans="1:7" x14ac:dyDescent="0.3">
      <c r="A4" s="6">
        <v>1</v>
      </c>
      <c r="B4" s="7" t="s">
        <v>7</v>
      </c>
      <c r="C4" s="8">
        <f>'[2]Ngọc Leang'!B83</f>
        <v>117250</v>
      </c>
      <c r="D4" s="8">
        <f>'[2]Ngọc Leang'!C83</f>
        <v>146750</v>
      </c>
      <c r="E4" s="8">
        <f>'[2]Ngọc Leang'!D83</f>
        <v>21000</v>
      </c>
      <c r="F4" s="8">
        <f>C4+D4+E4</f>
        <v>285000</v>
      </c>
      <c r="G4" s="7"/>
    </row>
    <row r="5" spans="1:7" x14ac:dyDescent="0.3">
      <c r="A5" s="6">
        <v>2</v>
      </c>
      <c r="B5" s="7" t="s">
        <v>8</v>
      </c>
      <c r="C5" s="8">
        <f>'[2]tU mƠ rÔNG'!B5</f>
        <v>181800</v>
      </c>
      <c r="D5" s="8"/>
      <c r="E5" s="8"/>
      <c r="F5" s="8">
        <f t="shared" ref="F5:F12" si="0">C5+D5+E5</f>
        <v>181800</v>
      </c>
      <c r="G5" s="7"/>
    </row>
    <row r="6" spans="1:7" x14ac:dyDescent="0.3">
      <c r="A6" s="6">
        <v>3</v>
      </c>
      <c r="B6" s="7" t="s">
        <v>9</v>
      </c>
      <c r="C6" s="8">
        <f>'[2]kON pIA'!B7</f>
        <v>103600</v>
      </c>
      <c r="D6" s="8"/>
      <c r="E6" s="8"/>
      <c r="F6" s="8">
        <f t="shared" si="0"/>
        <v>103600</v>
      </c>
      <c r="G6" s="7"/>
    </row>
    <row r="7" spans="1:7" x14ac:dyDescent="0.3">
      <c r="A7" s="6">
        <v>4</v>
      </c>
      <c r="B7" s="7" t="s">
        <v>10</v>
      </c>
      <c r="C7" s="8">
        <f>'[2]tY tU'!D92</f>
        <v>58000</v>
      </c>
      <c r="D7" s="8">
        <f>'[2]tY tU'!C92</f>
        <v>83500</v>
      </c>
      <c r="E7" s="8"/>
      <c r="F7" s="8">
        <f t="shared" si="0"/>
        <v>141500</v>
      </c>
      <c r="G7" s="7"/>
    </row>
    <row r="8" spans="1:7" x14ac:dyDescent="0.3">
      <c r="A8" s="6">
        <v>5</v>
      </c>
      <c r="B8" s="7" t="s">
        <v>11</v>
      </c>
      <c r="C8" s="8">
        <f>'[2]đĂK hÀ'!C9</f>
        <v>67000</v>
      </c>
      <c r="D8" s="8"/>
      <c r="E8" s="8"/>
      <c r="F8" s="8">
        <f t="shared" si="0"/>
        <v>67000</v>
      </c>
      <c r="G8" s="7"/>
    </row>
    <row r="9" spans="1:7" x14ac:dyDescent="0.3">
      <c r="A9" s="6">
        <v>6</v>
      </c>
      <c r="B9" s="7" t="s">
        <v>12</v>
      </c>
      <c r="C9" s="8">
        <f>'[2]Mô pả'!E68</f>
        <v>11600</v>
      </c>
      <c r="D9" s="8">
        <f>'[2]Mô pả'!F68</f>
        <v>86400</v>
      </c>
      <c r="E9" s="8"/>
      <c r="F9" s="8">
        <f t="shared" si="0"/>
        <v>98000</v>
      </c>
      <c r="G9" s="7"/>
    </row>
    <row r="10" spans="1:7" x14ac:dyDescent="0.3">
      <c r="A10" s="6">
        <v>7</v>
      </c>
      <c r="B10" s="7" t="s">
        <v>13</v>
      </c>
      <c r="C10" s="8">
        <f>'[2]Long leo'!B6</f>
        <v>40000</v>
      </c>
      <c r="D10" s="8"/>
      <c r="E10" s="8"/>
      <c r="F10" s="8">
        <f t="shared" si="0"/>
        <v>40000</v>
      </c>
      <c r="G10" s="7"/>
    </row>
    <row r="11" spans="1:7" x14ac:dyDescent="0.3">
      <c r="A11" s="6">
        <v>8</v>
      </c>
      <c r="B11" s="7" t="s">
        <v>14</v>
      </c>
      <c r="C11" s="8">
        <f>'[2]Tu cấp'!B88</f>
        <v>175000</v>
      </c>
      <c r="D11" s="8"/>
      <c r="E11" s="8"/>
      <c r="F11" s="8">
        <f t="shared" si="0"/>
        <v>175000</v>
      </c>
      <c r="G11" s="7"/>
    </row>
    <row r="12" spans="1:7" x14ac:dyDescent="0.3">
      <c r="A12" s="6">
        <v>9</v>
      </c>
      <c r="B12" s="7" t="s">
        <v>15</v>
      </c>
      <c r="C12" s="8">
        <f>'[2]Đăk Neang'!C5</f>
        <v>51000</v>
      </c>
      <c r="D12" s="8"/>
      <c r="E12" s="8"/>
      <c r="F12" s="8">
        <f t="shared" si="0"/>
        <v>51000</v>
      </c>
      <c r="G12" s="7"/>
    </row>
    <row r="13" spans="1:7" s="12" customFormat="1" x14ac:dyDescent="0.3">
      <c r="A13" s="44" t="s">
        <v>16</v>
      </c>
      <c r="B13" s="44"/>
      <c r="C13" s="10">
        <f>SUM(C4:C12)</f>
        <v>805250</v>
      </c>
      <c r="D13" s="10">
        <f>SUM(D4:D11)</f>
        <v>316650</v>
      </c>
      <c r="E13" s="10">
        <f>SUM(E4:E11)</f>
        <v>21000</v>
      </c>
      <c r="F13" s="10">
        <f>SUM(F4:F12)</f>
        <v>1142900</v>
      </c>
      <c r="G13" s="11"/>
    </row>
  </sheetData>
  <mergeCells count="2">
    <mergeCell ref="A1:G1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1 </vt:lpstr>
      <vt:lpstr>Phụ lục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SingPC</dc:creator>
  <cp:lastModifiedBy>SingPC</cp:lastModifiedBy>
  <cp:lastPrinted>2026-09-17T13:26:44Z</cp:lastPrinted>
  <dcterms:created xsi:type="dcterms:W3CDTF">2026-09-16T06:45:35Z</dcterms:created>
  <dcterms:modified xsi:type="dcterms:W3CDTF">2026-09-17T13:27:21Z</dcterms:modified>
</cp:coreProperties>
</file>