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HP\AppData\Roaming\VNPT Plugin\Files\FileTemp\"/>
    </mc:Choice>
  </mc:AlternateContent>
  <xr:revisionPtr revIDLastSave="0" documentId="13_ncr:1_{64E76B02-3154-423D-B018-F392C769F9AD}" xr6:coauthVersionLast="47" xr6:coauthVersionMax="47" xr10:uidLastSave="{00000000-0000-0000-0000-000000000000}"/>
  <bookViews>
    <workbookView xWindow="-120" yWindow="-120" windowWidth="24240" windowHeight="13020" xr2:uid="{00000000-000D-0000-FFFF-FFFF00000000}"/>
  </bookViews>
  <sheets>
    <sheet name="Dự án chi tiết" sheetId="6" r:id="rId1"/>
  </sheets>
  <definedNames>
    <definedName name="_xlnm._FilterDatabase" localSheetId="0" hidden="1">'Dự án chi tiết'!$AA$1:$AA$12</definedName>
    <definedName name="_xlnm.Print_Area" localSheetId="0">'Dự án chi tiết'!$B$1:$AA$47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8" i="6" l="1"/>
  <c r="W18" i="6"/>
  <c r="W47" i="6" l="1"/>
  <c r="Q47" i="6"/>
  <c r="Q38" i="6" l="1"/>
  <c r="W44" i="6" l="1"/>
  <c r="Q44" i="6"/>
  <c r="W43" i="6"/>
  <c r="Q43" i="6"/>
  <c r="W42" i="6"/>
  <c r="Q42" i="6"/>
  <c r="T36" i="6"/>
  <c r="Q36" i="6"/>
  <c r="T35" i="6"/>
  <c r="Q35" i="6"/>
  <c r="T34" i="6"/>
  <c r="Q34" i="6"/>
  <c r="T29" i="6"/>
  <c r="Q29" i="6"/>
  <c r="W27" i="6"/>
  <c r="Q27" i="6"/>
  <c r="W25" i="6"/>
  <c r="Q25" i="6"/>
  <c r="T22" i="6"/>
  <c r="Q22" i="6"/>
  <c r="Q18" i="6"/>
  <c r="V47" i="6" l="1"/>
  <c r="V46" i="6" s="1"/>
  <c r="V45" i="6" s="1"/>
  <c r="V44" i="6"/>
  <c r="U44" i="6"/>
  <c r="S44" i="6"/>
  <c r="V43" i="6"/>
  <c r="U43" i="6"/>
  <c r="S43" i="6" s="1"/>
  <c r="V42" i="6"/>
  <c r="U42" i="6"/>
  <c r="S42" i="6" s="1"/>
  <c r="V40" i="6"/>
  <c r="U40" i="6"/>
  <c r="S40" i="6"/>
  <c r="V39" i="6"/>
  <c r="U39" i="6"/>
  <c r="S39" i="6"/>
  <c r="V38" i="6"/>
  <c r="V37" i="6" s="1"/>
  <c r="U38" i="6"/>
  <c r="S38" i="6" s="1"/>
  <c r="S37" i="6" s="1"/>
  <c r="V36" i="6"/>
  <c r="U36" i="6"/>
  <c r="S36" i="6"/>
  <c r="V35" i="6"/>
  <c r="U35" i="6"/>
  <c r="S35" i="6" s="1"/>
  <c r="V34" i="6"/>
  <c r="U34" i="6"/>
  <c r="S34" i="6" s="1"/>
  <c r="V33" i="6"/>
  <c r="U33" i="6"/>
  <c r="S33" i="6"/>
  <c r="V32" i="6"/>
  <c r="U32" i="6"/>
  <c r="S32" i="6" s="1"/>
  <c r="V31" i="6"/>
  <c r="U31" i="6"/>
  <c r="S31" i="6" s="1"/>
  <c r="V30" i="6"/>
  <c r="U30" i="6"/>
  <c r="S30" i="6" s="1"/>
  <c r="V29" i="6"/>
  <c r="U29" i="6"/>
  <c r="S29" i="6"/>
  <c r="V28" i="6"/>
  <c r="U28" i="6"/>
  <c r="S28" i="6"/>
  <c r="V27" i="6"/>
  <c r="U27" i="6"/>
  <c r="S27" i="6" s="1"/>
  <c r="V26" i="6"/>
  <c r="U26" i="6"/>
  <c r="S26" i="6" s="1"/>
  <c r="V25" i="6"/>
  <c r="U25" i="6"/>
  <c r="S25" i="6"/>
  <c r="V24" i="6"/>
  <c r="U24" i="6"/>
  <c r="S24" i="6"/>
  <c r="V23" i="6"/>
  <c r="U23" i="6"/>
  <c r="S23" i="6" s="1"/>
  <c r="V22" i="6"/>
  <c r="U22" i="6"/>
  <c r="S22" i="6" s="1"/>
  <c r="V21" i="6"/>
  <c r="U21" i="6"/>
  <c r="S21" i="6"/>
  <c r="V20" i="6"/>
  <c r="U20" i="6"/>
  <c r="U19" i="6" s="1"/>
  <c r="S20" i="6"/>
  <c r="V18" i="6"/>
  <c r="V17" i="6" s="1"/>
  <c r="S16" i="6"/>
  <c r="S15" i="6"/>
  <c r="S14" i="6" s="1"/>
  <c r="P47" i="6"/>
  <c r="P44" i="6"/>
  <c r="P43" i="6"/>
  <c r="P42" i="6"/>
  <c r="Q37" i="6"/>
  <c r="R37" i="6"/>
  <c r="T37" i="6"/>
  <c r="W37" i="6"/>
  <c r="X37" i="6"/>
  <c r="P40" i="6"/>
  <c r="P39" i="6"/>
  <c r="P38" i="6"/>
  <c r="P36" i="6"/>
  <c r="P35" i="6"/>
  <c r="P34" i="6"/>
  <c r="P33" i="6"/>
  <c r="P32" i="6"/>
  <c r="P31" i="6"/>
  <c r="P30" i="6"/>
  <c r="P29" i="6"/>
  <c r="P28" i="6"/>
  <c r="P27" i="6"/>
  <c r="P26" i="6"/>
  <c r="P25" i="6"/>
  <c r="P24" i="6"/>
  <c r="P23" i="6"/>
  <c r="P22" i="6"/>
  <c r="P21" i="6"/>
  <c r="P20" i="6"/>
  <c r="P18" i="6"/>
  <c r="P16" i="6"/>
  <c r="P15" i="6"/>
  <c r="R45" i="6"/>
  <c r="S45" i="6"/>
  <c r="T45" i="6"/>
  <c r="U45" i="6"/>
  <c r="X45" i="6"/>
  <c r="Q46" i="6"/>
  <c r="Q45" i="6" s="1"/>
  <c r="R46" i="6"/>
  <c r="S46" i="6"/>
  <c r="T46" i="6"/>
  <c r="U46" i="6"/>
  <c r="W46" i="6"/>
  <c r="W45" i="6" s="1"/>
  <c r="X46" i="6"/>
  <c r="Q41" i="6"/>
  <c r="R41" i="6"/>
  <c r="T41" i="6"/>
  <c r="W41" i="6"/>
  <c r="X41" i="6"/>
  <c r="Q19" i="6"/>
  <c r="R19" i="6"/>
  <c r="T19" i="6"/>
  <c r="W19" i="6"/>
  <c r="X19" i="6"/>
  <c r="P17" i="6"/>
  <c r="Q17" i="6"/>
  <c r="R17" i="6"/>
  <c r="S17" i="6"/>
  <c r="T17" i="6"/>
  <c r="U17" i="6"/>
  <c r="W17" i="6"/>
  <c r="X17" i="6"/>
  <c r="Q14" i="6"/>
  <c r="R14" i="6"/>
  <c r="T14" i="6"/>
  <c r="U14" i="6"/>
  <c r="V14" i="6"/>
  <c r="W14" i="6"/>
  <c r="X14" i="6"/>
  <c r="H15" i="6"/>
  <c r="G15" i="6" s="1"/>
  <c r="H16" i="6"/>
  <c r="G16" i="6" s="1"/>
  <c r="I16" i="6"/>
  <c r="I14" i="6" s="1"/>
  <c r="I17" i="6"/>
  <c r="H18" i="6"/>
  <c r="G18" i="6" s="1"/>
  <c r="G17" i="6" s="1"/>
  <c r="I19" i="6"/>
  <c r="H20" i="6"/>
  <c r="H21" i="6"/>
  <c r="G21" i="6" s="1"/>
  <c r="H22" i="6"/>
  <c r="G22" i="6" s="1"/>
  <c r="H23" i="6"/>
  <c r="G23" i="6" s="1"/>
  <c r="H24" i="6"/>
  <c r="G24" i="6" s="1"/>
  <c r="H25" i="6"/>
  <c r="G25" i="6" s="1"/>
  <c r="H26" i="6"/>
  <c r="G26" i="6" s="1"/>
  <c r="H27" i="6"/>
  <c r="G27" i="6" s="1"/>
  <c r="H28" i="6"/>
  <c r="G28" i="6" s="1"/>
  <c r="H29" i="6"/>
  <c r="G29" i="6" s="1"/>
  <c r="H30" i="6"/>
  <c r="G30" i="6" s="1"/>
  <c r="H31" i="6"/>
  <c r="G31" i="6" s="1"/>
  <c r="H32" i="6"/>
  <c r="G32" i="6" s="1"/>
  <c r="H33" i="6"/>
  <c r="G33" i="6" s="1"/>
  <c r="H34" i="6"/>
  <c r="G34" i="6" s="1"/>
  <c r="H35" i="6"/>
  <c r="G35" i="6" s="1"/>
  <c r="H36" i="6"/>
  <c r="G36" i="6" s="1"/>
  <c r="I37" i="6"/>
  <c r="G38" i="6"/>
  <c r="H38" i="6"/>
  <c r="H39" i="6"/>
  <c r="G39" i="6" s="1"/>
  <c r="H40" i="6"/>
  <c r="G40" i="6" s="1"/>
  <c r="I41" i="6"/>
  <c r="H42" i="6"/>
  <c r="G42" i="6" s="1"/>
  <c r="H43" i="6"/>
  <c r="G43" i="6" s="1"/>
  <c r="H44" i="6"/>
  <c r="G44" i="6" s="1"/>
  <c r="I46" i="6"/>
  <c r="I45" i="6" s="1"/>
  <c r="H47" i="6"/>
  <c r="G47" i="6" s="1"/>
  <c r="G46" i="6" s="1"/>
  <c r="G45" i="6" s="1"/>
  <c r="X13" i="6" l="1"/>
  <c r="X12" i="6" s="1"/>
  <c r="S19" i="6"/>
  <c r="S13" i="6" s="1"/>
  <c r="S12" i="6" s="1"/>
  <c r="V19" i="6"/>
  <c r="V13" i="6" s="1"/>
  <c r="V12" i="6" s="1"/>
  <c r="R13" i="6"/>
  <c r="R12" i="6" s="1"/>
  <c r="S41" i="6"/>
  <c r="H17" i="6"/>
  <c r="P41" i="6"/>
  <c r="P46" i="6"/>
  <c r="P45" i="6" s="1"/>
  <c r="P37" i="6"/>
  <c r="V41" i="6"/>
  <c r="W13" i="6"/>
  <c r="P19" i="6"/>
  <c r="U41" i="6"/>
  <c r="T13" i="6"/>
  <c r="T12" i="6" s="1"/>
  <c r="U37" i="6"/>
  <c r="U13" i="6" s="1"/>
  <c r="U12" i="6" s="1"/>
  <c r="Q13" i="6"/>
  <c r="Q12" i="6" s="1"/>
  <c r="P14" i="6"/>
  <c r="G37" i="6"/>
  <c r="H46" i="6"/>
  <c r="H45" i="6" s="1"/>
  <c r="H19" i="6"/>
  <c r="G14" i="6"/>
  <c r="H37" i="6"/>
  <c r="H14" i="6"/>
  <c r="H13" i="6" s="1"/>
  <c r="H12" i="6" s="1"/>
  <c r="G41" i="6"/>
  <c r="I13" i="6"/>
  <c r="I12" i="6" s="1"/>
  <c r="H41" i="6"/>
  <c r="G20" i="6"/>
  <c r="G19" i="6" s="1"/>
  <c r="G13" i="6" l="1"/>
  <c r="G12" i="6" s="1"/>
  <c r="W12" i="6"/>
  <c r="P13" i="6"/>
  <c r="P12" i="6" s="1"/>
  <c r="M47" i="6"/>
  <c r="M46" i="6" s="1"/>
  <c r="M45" i="6" s="1"/>
  <c r="L47" i="6"/>
  <c r="L46" i="6" s="1"/>
  <c r="L45" i="6" s="1"/>
  <c r="D47" i="6"/>
  <c r="O46" i="6"/>
  <c r="O45" i="6" s="1"/>
  <c r="N46" i="6"/>
  <c r="N45" i="6" s="1"/>
  <c r="K46" i="6"/>
  <c r="K45" i="6" s="1"/>
  <c r="F46" i="6"/>
  <c r="F45" i="6" s="1"/>
  <c r="E46" i="6"/>
  <c r="E45" i="6" s="1"/>
  <c r="M44" i="6"/>
  <c r="L44" i="6"/>
  <c r="J44" i="6" s="1"/>
  <c r="D44" i="6"/>
  <c r="Y44" i="6" s="1"/>
  <c r="M43" i="6"/>
  <c r="L43" i="6"/>
  <c r="J43" i="6" s="1"/>
  <c r="D43" i="6"/>
  <c r="Y43" i="6" s="1"/>
  <c r="M42" i="6"/>
  <c r="L42" i="6"/>
  <c r="J42" i="6" s="1"/>
  <c r="D42" i="6"/>
  <c r="Y42" i="6" s="1"/>
  <c r="Y41" i="6" s="1"/>
  <c r="O41" i="6"/>
  <c r="N41" i="6"/>
  <c r="K41" i="6"/>
  <c r="F41" i="6"/>
  <c r="E41" i="6"/>
  <c r="M40" i="6"/>
  <c r="L40" i="6"/>
  <c r="J40" i="6" s="1"/>
  <c r="D40" i="6"/>
  <c r="Y40" i="6" s="1"/>
  <c r="M39" i="6"/>
  <c r="L39" i="6"/>
  <c r="J39" i="6" s="1"/>
  <c r="D39" i="6"/>
  <c r="Y39" i="6" s="1"/>
  <c r="M38" i="6"/>
  <c r="L38" i="6"/>
  <c r="J38" i="6" s="1"/>
  <c r="D38" i="6"/>
  <c r="Y38" i="6" s="1"/>
  <c r="Y37" i="6" s="1"/>
  <c r="O37" i="6"/>
  <c r="N37" i="6"/>
  <c r="K37" i="6"/>
  <c r="F37" i="6"/>
  <c r="E37" i="6"/>
  <c r="M36" i="6"/>
  <c r="L36" i="6"/>
  <c r="J36" i="6" s="1"/>
  <c r="D36" i="6"/>
  <c r="Y36" i="6" s="1"/>
  <c r="M35" i="6"/>
  <c r="L35" i="6"/>
  <c r="J35" i="6" s="1"/>
  <c r="D35" i="6"/>
  <c r="Y35" i="6" s="1"/>
  <c r="M34" i="6"/>
  <c r="L34" i="6"/>
  <c r="J34" i="6" s="1"/>
  <c r="D34" i="6"/>
  <c r="Y34" i="6" s="1"/>
  <c r="M33" i="6"/>
  <c r="L33" i="6"/>
  <c r="J33" i="6" s="1"/>
  <c r="D33" i="6"/>
  <c r="Y33" i="6" s="1"/>
  <c r="M32" i="6"/>
  <c r="L32" i="6"/>
  <c r="J32" i="6" s="1"/>
  <c r="D32" i="6"/>
  <c r="Y32" i="6" s="1"/>
  <c r="M31" i="6"/>
  <c r="L31" i="6"/>
  <c r="J31" i="6" s="1"/>
  <c r="D31" i="6"/>
  <c r="Y31" i="6" s="1"/>
  <c r="M30" i="6"/>
  <c r="L30" i="6"/>
  <c r="J30" i="6" s="1"/>
  <c r="D30" i="6"/>
  <c r="Y30" i="6" s="1"/>
  <c r="M29" i="6"/>
  <c r="L29" i="6"/>
  <c r="J29" i="6"/>
  <c r="D29" i="6"/>
  <c r="Y29" i="6" s="1"/>
  <c r="M28" i="6"/>
  <c r="L28" i="6"/>
  <c r="J28" i="6" s="1"/>
  <c r="D28" i="6"/>
  <c r="Y28" i="6" s="1"/>
  <c r="M27" i="6"/>
  <c r="L27" i="6"/>
  <c r="J27" i="6" s="1"/>
  <c r="D27" i="6"/>
  <c r="Y27" i="6" s="1"/>
  <c r="M26" i="6"/>
  <c r="L26" i="6"/>
  <c r="J26" i="6" s="1"/>
  <c r="D26" i="6"/>
  <c r="Y26" i="6" s="1"/>
  <c r="M25" i="6"/>
  <c r="L25" i="6"/>
  <c r="J25" i="6" s="1"/>
  <c r="D25" i="6"/>
  <c r="Y25" i="6" s="1"/>
  <c r="M24" i="6"/>
  <c r="L24" i="6"/>
  <c r="J24" i="6" s="1"/>
  <c r="D24" i="6"/>
  <c r="Y24" i="6" s="1"/>
  <c r="M23" i="6"/>
  <c r="L23" i="6"/>
  <c r="J23" i="6" s="1"/>
  <c r="D23" i="6"/>
  <c r="Y23" i="6" s="1"/>
  <c r="M22" i="6"/>
  <c r="L22" i="6"/>
  <c r="J22" i="6" s="1"/>
  <c r="D22" i="6"/>
  <c r="Y22" i="6" s="1"/>
  <c r="M21" i="6"/>
  <c r="L21" i="6"/>
  <c r="J21" i="6" s="1"/>
  <c r="D21" i="6"/>
  <c r="Y21" i="6" s="1"/>
  <c r="M20" i="6"/>
  <c r="L20" i="6"/>
  <c r="J20" i="6" s="1"/>
  <c r="D20" i="6"/>
  <c r="Y20" i="6" s="1"/>
  <c r="O19" i="6"/>
  <c r="N19" i="6"/>
  <c r="K19" i="6"/>
  <c r="F19" i="6"/>
  <c r="E19" i="6"/>
  <c r="M18" i="6"/>
  <c r="M17" i="6" s="1"/>
  <c r="L18" i="6"/>
  <c r="L17" i="6" s="1"/>
  <c r="D18" i="6"/>
  <c r="O17" i="6"/>
  <c r="N17" i="6"/>
  <c r="K17" i="6"/>
  <c r="F17" i="6"/>
  <c r="E17" i="6"/>
  <c r="M16" i="6"/>
  <c r="J16" i="6"/>
  <c r="M15" i="6"/>
  <c r="J15" i="6"/>
  <c r="F15" i="6"/>
  <c r="D15" i="6" s="1"/>
  <c r="Y15" i="6" s="1"/>
  <c r="O14" i="6"/>
  <c r="N14" i="6"/>
  <c r="L14" i="6"/>
  <c r="K14" i="6"/>
  <c r="E14" i="6"/>
  <c r="Y19" i="6" l="1"/>
  <c r="D46" i="6"/>
  <c r="D45" i="6" s="1"/>
  <c r="Y47" i="6"/>
  <c r="Y46" i="6" s="1"/>
  <c r="Y45" i="6" s="1"/>
  <c r="D17" i="6"/>
  <c r="Y18" i="6"/>
  <c r="Y17" i="6" s="1"/>
  <c r="M14" i="6"/>
  <c r="M37" i="6"/>
  <c r="L41" i="6"/>
  <c r="D41" i="6"/>
  <c r="J14" i="6"/>
  <c r="M41" i="6"/>
  <c r="O13" i="6"/>
  <c r="O12" i="6" s="1"/>
  <c r="J18" i="6"/>
  <c r="J17" i="6" s="1"/>
  <c r="D37" i="6"/>
  <c r="J47" i="6"/>
  <c r="J46" i="6" s="1"/>
  <c r="J45" i="6" s="1"/>
  <c r="E13" i="6"/>
  <c r="E12" i="6" s="1"/>
  <c r="J37" i="6"/>
  <c r="J41" i="6"/>
  <c r="L37" i="6"/>
  <c r="N13" i="6"/>
  <c r="N12" i="6" s="1"/>
  <c r="K13" i="6"/>
  <c r="K12" i="6" s="1"/>
  <c r="D19" i="6"/>
  <c r="J19" i="6"/>
  <c r="M19" i="6"/>
  <c r="L19" i="6"/>
  <c r="D16" i="6"/>
  <c r="F14" i="6"/>
  <c r="F13" i="6" s="1"/>
  <c r="F12" i="6" s="1"/>
  <c r="D14" i="6" l="1"/>
  <c r="Y16" i="6"/>
  <c r="Y14" i="6" s="1"/>
  <c r="Y13" i="6"/>
  <c r="Y12" i="6" s="1"/>
  <c r="M13" i="6"/>
  <c r="M12" i="6" s="1"/>
  <c r="J13" i="6"/>
  <c r="J12" i="6" s="1"/>
  <c r="D13" i="6"/>
  <c r="D12" i="6" s="1"/>
  <c r="L13" i="6"/>
  <c r="L12" i="6" s="1"/>
</calcChain>
</file>

<file path=xl/sharedStrings.xml><?xml version="1.0" encoding="utf-8"?>
<sst xmlns="http://schemas.openxmlformats.org/spreadsheetml/2006/main" count="142" uniqueCount="94">
  <si>
    <t>Nhóm DA</t>
  </si>
  <si>
    <t>TT</t>
  </si>
  <si>
    <t>Kế hoạch trung hạn 2021 - 2025</t>
  </si>
  <si>
    <t>Trong đó:</t>
  </si>
  <si>
    <t>Tổng cộng</t>
  </si>
  <si>
    <t>NSTW</t>
  </si>
  <si>
    <t>Lũy kế vốn đã bố trí đến hết năm 2024</t>
  </si>
  <si>
    <t>Chủ đầu tư/ Đầu mối giao kế hoạch trước điều chỉnh</t>
  </si>
  <si>
    <t>Kế hoạch vốn xử lý chuyển tiếp (bao gồm vốn kéo dài từ năm 2024 về trước chuyển sang)</t>
  </si>
  <si>
    <t xml:space="preserve">Kế hoạch vốn năm 2025 </t>
  </si>
  <si>
    <t>Kế hoạch vốn được phép kéo dài sang 2025</t>
  </si>
  <si>
    <t>Tổng số</t>
  </si>
  <si>
    <t>Trong đó</t>
  </si>
  <si>
    <t>Nguồn vốn: Ngân sách trung ương và ngân sách địa phương</t>
  </si>
  <si>
    <t>I</t>
  </si>
  <si>
    <t>Tổng</t>
  </si>
  <si>
    <t>Dụ án 1 - Giải quyết tình trạng thiếu đất ở, nhà ở, đất sản xuất, nước sinh hoạt</t>
  </si>
  <si>
    <t>1.1</t>
  </si>
  <si>
    <t>Hỗ trợ đất ở, nhà ở, đất sản xuất xã Đắk Hà</t>
  </si>
  <si>
    <t>1.2</t>
  </si>
  <si>
    <t>Hỗ trợ đất ở, nhà ở, đất sản xuất xã Tu Mơ Rông</t>
  </si>
  <si>
    <t>Dự án 2 - Quy hoạch, sắp xếp, bố trí, ổn định dân cư ở những nơi cần thiết</t>
  </si>
  <si>
    <t>2.1</t>
  </si>
  <si>
    <t>Sắp xếp, bố trí, ổn định dân cư tập trung và tại chỗ xã Đăk Hà huyện Tu Mơ Rông</t>
  </si>
  <si>
    <t>Dụ án 4 - Đầu tư cơ sở hạ tầng thiết yếu, phục vụ sản xuất, đời sống trong vùng đồng bào dân tộc thiểu số và miền núi và các đơn vị sự nghiệp công lập của lĩnh vực dân tộc</t>
  </si>
  <si>
    <t>3.1</t>
  </si>
  <si>
    <t>Hệ thống điện chiếu sáng nông thôn tại các thôn trên địa bàn xã Tu Mơ Rông</t>
  </si>
  <si>
    <t>3.2</t>
  </si>
  <si>
    <t>Hệ thống điện chiếu sáng nông thôn tại các thôn trên địa bàn xã Đăk Hà</t>
  </si>
  <si>
    <t>3.3</t>
  </si>
  <si>
    <t>Nâng cấp, sửa chữa đường liên xã Đăk Hà qua xã Đăk Rơ Ông</t>
  </si>
  <si>
    <t>3.4</t>
  </si>
  <si>
    <t>Kiên cố hóa kênh mương thủy lợi Ngô Mông thôn Ty Tu</t>
  </si>
  <si>
    <t>3.5</t>
  </si>
  <si>
    <t>Đường đi khu sản xuất Đăk Ter thôn Kon Pia</t>
  </si>
  <si>
    <t>3.6</t>
  </si>
  <si>
    <t>Đường đi khu sản xuất tập trung 03 thôn: Đăk  Neang, Tu Cấp, Đăk Ka (đoạn nối tiếp giai đoạn 2)</t>
  </si>
  <si>
    <t>3.7</t>
  </si>
  <si>
    <t>Đường đi khu sản xuất Long Rô</t>
  </si>
  <si>
    <t>3.8</t>
  </si>
  <si>
    <t>Cầu treo đi khu sản xuất Đăk Ter thôn Kon Pia</t>
  </si>
  <si>
    <t>3.9</t>
  </si>
  <si>
    <t>Đường đi khu sản xuất Te Oa thôn Ngọc Leang</t>
  </si>
  <si>
    <t>3.10</t>
  </si>
  <si>
    <t>3.11</t>
  </si>
  <si>
    <t>Đường nội thôn Ngọc Leang (các nhánh nội thôn)</t>
  </si>
  <si>
    <t>3.12</t>
  </si>
  <si>
    <t>Đường nội thôn Đăk Hà (các nhánh nội thôn)</t>
  </si>
  <si>
    <t>3.13</t>
  </si>
  <si>
    <t>Đường nội thôn Kon Pia ( và các nhánh nội thôn)</t>
  </si>
  <si>
    <t>3.14</t>
  </si>
  <si>
    <t>Đường nội thôn Ty Tu (các nhánh nội thôn)</t>
  </si>
  <si>
    <t>3.15</t>
  </si>
  <si>
    <t>Đường trục chính nội đồng thôn Tu Cấp</t>
  </si>
  <si>
    <t>3.16</t>
  </si>
  <si>
    <t xml:space="preserve"> Cống hộp qua suối thôn Kon Pia</t>
  </si>
  <si>
    <t>3.17</t>
  </si>
  <si>
    <t>Nâng cấp, sửa chữa thủy lợi Te Néa thôn Văn Sang</t>
  </si>
  <si>
    <t>Chương trình MTQG phát triển kinh tế xã hội vùng đồng bào DTTS và miền núi</t>
  </si>
  <si>
    <t>Dụ án 5 - Phát triển giáo dục đào tạo nâng cao chất lượng nguồn nhân lực</t>
  </si>
  <si>
    <t>4.1</t>
  </si>
  <si>
    <t>Trường THCS BT DTTS Tu Mơ Rông</t>
  </si>
  <si>
    <t>4.2</t>
  </si>
  <si>
    <t>Trường phổ thông dân tộc bán trú Tiểu học - Trung học cơ sở xã Tu Mơ Rông</t>
  </si>
  <si>
    <t>4.3</t>
  </si>
  <si>
    <t>Trường TH xã Đăk Hà</t>
  </si>
  <si>
    <t>Dự án 6 - Bảo tồn, phát huy giá trị văn hóa truyền thống tốt đẹp của các dân tộc thiểu số gắn với phát triển du lịch</t>
  </si>
  <si>
    <t>5.1</t>
  </si>
  <si>
    <t>Đầu tư xây dựng thiết chế văn hóa, thể thao thôn Tu Mơ Rông, xã Tu Mơ Rông</t>
  </si>
  <si>
    <t>5.2</t>
  </si>
  <si>
    <t>Đầu tư xây dựng thiết chế văn hóa, thể thao thôn Mô Pả, xã Đăk Hà</t>
  </si>
  <si>
    <t>5.3</t>
  </si>
  <si>
    <t>Đầu tư xây dựng thiết chế văn hóa, thể thao thôn Tu Mơ Rông, xã Đăk Hà</t>
  </si>
  <si>
    <t>Dụ án 10 - Truyền thông, tuyên truyền, vận động trong vùng đồng bào dân tộc thiểu số và miền núi. Kiểm tra, giám sát đánh giá việc tổ chức thực hiện chương trình</t>
  </si>
  <si>
    <t>Tiểu dự án 2: Ứng dụng công nghệ thông tin hỗ trợ phát triển kinh tế - xã hội và đảm bảo an ninh trật tự vùng đồng bào dân tộc thiểu số và miền núi</t>
  </si>
  <si>
    <t>6.1</t>
  </si>
  <si>
    <t>Ứng dụng công nghệ thông tin hỗ trợ phát  triển kinh tế - xã hội và đảm bảo an ninh trật tự</t>
  </si>
  <si>
    <t>NSĐP (NSH)</t>
  </si>
  <si>
    <t>NSĐP (H)</t>
  </si>
  <si>
    <t xml:space="preserve">Ghi chú </t>
  </si>
  <si>
    <t>UBND xã Tu Mơ Rông/Phòng Văn hóa xã hội</t>
  </si>
  <si>
    <t>Chợ Trung tâm Tu Mơ Rông</t>
  </si>
  <si>
    <t>Ban Quản lý dự án và Dịch vụ công ích xã</t>
  </si>
  <si>
    <t>ĐIỀU CHỈNH, BỔ SUNG KẾ HOẠCH ĐẦU TƯ CÔNG TRUNG HẠN GIAI ĐOẠN 2021-2025 VÀ KẾ HOẠCH ĐẦU TƯ CÔNG NĂM 2025 THỰC HIỆN CHƯƠNG TRÌNH MỤC TIÊU QUỐC GIA PHÁT TRIỂN KINH TẾ XÃ HỘI VÙNG ĐỒNG BÀO DTTS VÀ MIỀN NÚI TRÊN ĐỊA BÀN XÃ TU MƠ RÔNG</t>
  </si>
  <si>
    <t>Đvt: Triệu đồng</t>
  </si>
  <si>
    <t>Kế hoạch vốn xử lý chuyển tiếp (bao gồm vốn kéo dài từ năm 2024 về trước chuyển sang) (sau điều chỉnh)</t>
  </si>
  <si>
    <t>Điều chỉnh giảm</t>
  </si>
  <si>
    <t xml:space="preserve">Kế hoạch vốn phân bổ tại Nghị Quyết số 18/NQ-HĐND, ngày 29 tháng 8 năm 2025 của Hội đồng nhân dân xã Tu Mơ Rông </t>
  </si>
  <si>
    <t>Kế hoạch vốn sau điều chỉnh</t>
  </si>
  <si>
    <t>Trung tâm Cung ứng dịch vụ công xã</t>
  </si>
  <si>
    <t>Chủ đầu tư/ Đầu mối giao kế hoạch vốn</t>
  </si>
  <si>
    <t>Nộp trả NST</t>
  </si>
  <si>
    <t>UBND XÃ TU MƠ RÔNG</t>
  </si>
  <si>
    <t>(Kèm theo Tờ trình số          TTr-UBND, ngày            /04/2026 của UBND xã Tu Mơ Rông)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</si>
</sst>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00\ _₫_-;\-* #,##0.00\ _₫_-;_-* &quot;-&quot;??\ _₫_-;_-@_-"/>
    <numFmt numFmtId="166" formatCode="#,##0.0"/>
    <numFmt numFmtId="167" formatCode="_-* #,##0\ _₫_-;\-* #,##0\ _₫_-;_-* &quot;-&quot;??\ _₫_-;_-@_-"/>
    <numFmt numFmtId="168" formatCode="_ * #,##0.00_ ;_ * \-#,##0.00_ ;_ * &quot;-&quot;??_ ;_ @_ "/>
    <numFmt numFmtId="169" formatCode="_-* #,##0.000\ _₫_-;\-* #,##0.000\ _₫_-;_-* &quot;-&quot;??\ _₫_-;_-@_-"/>
    <numFmt numFmtId="170" formatCode="_-* #,##0.00000\ _₫_-;\-* #,##0.00000\ _₫_-;_-* &quot;-&quot;??\ _₫_-;_-@_-"/>
  </numFmts>
  <fonts count="19">
    <font>
      <sz val="14"/>
      <color theme="1"/>
      <name val="Times New Roman"/>
      <family val="2"/>
      <charset val="163"/>
    </font>
    <font>
      <sz val="11"/>
      <color theme="1"/>
      <name val="Calibri"/>
      <family val="2"/>
      <scheme val="minor"/>
    </font>
    <font>
      <b/>
      <sz val="11"/>
      <name val="Times New Roman"/>
      <family val="1"/>
    </font>
    <font>
      <sz val="11"/>
      <color indexed="8"/>
      <name val="Calibri"/>
      <family val="2"/>
    </font>
    <font>
      <sz val="10"/>
      <name val="Arial"/>
      <family val="2"/>
    </font>
    <font>
      <sz val="11"/>
      <color rgb="FF006100"/>
      <name val="Calibri"/>
      <family val="2"/>
      <scheme val="minor"/>
    </font>
    <font>
      <sz val="12"/>
      <name val="VNtimes new roman"/>
      <family val="2"/>
    </font>
    <font>
      <sz val="14"/>
      <color theme="1"/>
      <name val="Times New Roman"/>
      <family val="2"/>
      <charset val="163"/>
    </font>
    <font>
      <sz val="11"/>
      <color indexed="8"/>
      <name val="Calibri"/>
      <family val="2"/>
      <charset val="163"/>
    </font>
    <font>
      <sz val="10.5"/>
      <name val="Times New Roman"/>
      <family val="1"/>
    </font>
    <font>
      <sz val="10"/>
      <name val="Times New Roman"/>
      <family val="1"/>
    </font>
    <font>
      <sz val="10.5"/>
      <name val="Times New Roman"/>
      <family val="1"/>
      <charset val="163"/>
    </font>
    <font>
      <b/>
      <sz val="10"/>
      <name val="Times New Roman"/>
      <family val="1"/>
    </font>
    <font>
      <b/>
      <sz val="10.5"/>
      <name val="Times New Roman"/>
      <family val="1"/>
    </font>
    <font>
      <sz val="11"/>
      <name val="Times New Roman"/>
      <family val="1"/>
    </font>
    <font>
      <b/>
      <sz val="11"/>
      <color theme="4"/>
      <name val="Times New Roman"/>
      <family val="1"/>
    </font>
    <font>
      <i/>
      <sz val="10.5"/>
      <name val="Times New Roman"/>
      <family val="1"/>
    </font>
    <font>
      <b/>
      <i/>
      <sz val="10.5"/>
      <name val="Times New Roman"/>
      <family val="1"/>
    </font>
    <font>
      <i/>
      <sz val="11"/>
      <name val="Times New Roman"/>
      <family val="1"/>
    </font>
  </fonts>
  <fills count="4">
    <fill>
      <patternFill patternType="none"/>
    </fill>
    <fill>
      <patternFill patternType="gray125"/>
    </fill>
    <fill>
      <patternFill patternType="solid">
        <fgColor rgb="FFC6EFCE"/>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s>
  <cellStyleXfs count="14">
    <xf numFmtId="0" fontId="0" fillId="0" borderId="0"/>
    <xf numFmtId="0" fontId="1" fillId="0" borderId="0"/>
    <xf numFmtId="164" fontId="3" fillId="0" borderId="0" applyFont="0" applyFill="0" applyBorder="0" applyAlignment="0" applyProtection="0"/>
    <xf numFmtId="43" fontId="1" fillId="0" borderId="0" applyFont="0" applyFill="0" applyBorder="0" applyAlignment="0" applyProtection="0"/>
    <xf numFmtId="164" fontId="3" fillId="0" borderId="0" applyFont="0" applyFill="0" applyBorder="0" applyAlignment="0" applyProtection="0"/>
    <xf numFmtId="0" fontId="5" fillId="2" borderId="0" applyNumberFormat="0" applyBorder="0" applyAlignment="0" applyProtection="0"/>
    <xf numFmtId="0" fontId="6" fillId="0" borderId="0"/>
    <xf numFmtId="0" fontId="4" fillId="0" borderId="0"/>
    <xf numFmtId="165" fontId="7" fillId="0" borderId="0" applyFont="0" applyFill="0" applyBorder="0" applyAlignment="0" applyProtection="0"/>
    <xf numFmtId="164" fontId="3" fillId="0" borderId="0" applyFont="0" applyFill="0" applyBorder="0" applyAlignment="0" applyProtection="0"/>
    <xf numFmtId="0" fontId="1" fillId="0" borderId="0"/>
    <xf numFmtId="0" fontId="3" fillId="0" borderId="0"/>
    <xf numFmtId="164" fontId="4" fillId="0" borderId="0" applyFont="0" applyFill="0" applyBorder="0" applyAlignment="0" applyProtection="0"/>
    <xf numFmtId="168" fontId="8" fillId="0" borderId="0" applyFont="0" applyFill="0" applyBorder="0" applyAlignment="0" applyProtection="0"/>
  </cellStyleXfs>
  <cellXfs count="57">
    <xf numFmtId="0" fontId="0" fillId="0" borderId="0" xfId="0"/>
    <xf numFmtId="0" fontId="2" fillId="3" borderId="0" xfId="1" applyFont="1" applyFill="1" applyAlignment="1">
      <alignment horizontal="center" vertical="top"/>
    </xf>
    <xf numFmtId="0" fontId="9" fillId="3" borderId="2" xfId="1" applyFont="1" applyFill="1" applyBorder="1" applyAlignment="1">
      <alignment horizontal="center" vertical="center" wrapText="1"/>
    </xf>
    <xf numFmtId="0" fontId="9" fillId="3" borderId="2" xfId="6" applyFont="1" applyFill="1" applyBorder="1" applyAlignment="1">
      <alignment horizontal="justify" vertical="center" wrapText="1"/>
    </xf>
    <xf numFmtId="167" fontId="9" fillId="3" borderId="2" xfId="8" applyNumberFormat="1" applyFont="1" applyFill="1" applyBorder="1" applyAlignment="1">
      <alignment horizontal="center" vertical="center" wrapText="1"/>
    </xf>
    <xf numFmtId="167" fontId="9" fillId="3" borderId="2" xfId="8" quotePrefix="1" applyNumberFormat="1" applyFont="1" applyFill="1" applyBorder="1" applyAlignment="1">
      <alignment horizontal="center" vertical="center" wrapText="1"/>
    </xf>
    <xf numFmtId="0" fontId="11" fillId="3" borderId="2" xfId="6" applyFont="1" applyFill="1" applyBorder="1" applyAlignment="1">
      <alignment horizontal="justify" vertical="center" wrapText="1"/>
    </xf>
    <xf numFmtId="167" fontId="11" fillId="3" borderId="2" xfId="8" quotePrefix="1" applyNumberFormat="1" applyFont="1" applyFill="1" applyBorder="1" applyAlignment="1">
      <alignment horizontal="center" vertical="center" wrapText="1"/>
    </xf>
    <xf numFmtId="165" fontId="9" fillId="3" borderId="2" xfId="8" applyFont="1" applyFill="1" applyBorder="1" applyAlignment="1">
      <alignment vertical="center" wrapText="1"/>
    </xf>
    <xf numFmtId="0" fontId="13" fillId="3" borderId="2" xfId="1" applyFont="1" applyFill="1" applyBorder="1" applyAlignment="1">
      <alignment horizontal="center" vertical="center" wrapText="1"/>
    </xf>
    <xf numFmtId="0" fontId="13" fillId="3" borderId="2" xfId="6" applyFont="1" applyFill="1" applyBorder="1" applyAlignment="1">
      <alignment horizontal="justify" vertical="center" wrapText="1"/>
    </xf>
    <xf numFmtId="167" fontId="13" fillId="3" borderId="2" xfId="8" applyNumberFormat="1" applyFont="1" applyFill="1" applyBorder="1" applyAlignment="1">
      <alignment horizontal="center" vertical="center" wrapText="1"/>
    </xf>
    <xf numFmtId="165" fontId="12" fillId="3" borderId="2" xfId="8" applyFont="1" applyFill="1" applyBorder="1" applyAlignment="1">
      <alignment horizontal="right" vertical="center" wrapText="1"/>
    </xf>
    <xf numFmtId="169" fontId="13" fillId="3" borderId="2" xfId="8" quotePrefix="1" applyNumberFormat="1" applyFont="1" applyFill="1" applyBorder="1" applyAlignment="1">
      <alignment horizontal="center" vertical="center" wrapText="1"/>
    </xf>
    <xf numFmtId="165" fontId="12" fillId="3" borderId="2" xfId="8" applyFont="1" applyFill="1" applyBorder="1" applyAlignment="1">
      <alignment vertical="center" wrapText="1"/>
    </xf>
    <xf numFmtId="0" fontId="13" fillId="3" borderId="2" xfId="0" applyFont="1" applyFill="1" applyBorder="1" applyAlignment="1">
      <alignment vertical="center" wrapText="1"/>
    </xf>
    <xf numFmtId="167" fontId="13" fillId="3" borderId="2" xfId="8" quotePrefix="1" applyNumberFormat="1" applyFont="1" applyFill="1" applyBorder="1" applyAlignment="1">
      <alignment horizontal="center" vertical="center" wrapText="1"/>
    </xf>
    <xf numFmtId="0" fontId="14" fillId="3" borderId="0" xfId="1" applyFont="1" applyFill="1" applyAlignment="1">
      <alignment vertical="top"/>
    </xf>
    <xf numFmtId="0" fontId="15" fillId="3" borderId="2" xfId="1" applyFont="1" applyFill="1" applyBorder="1" applyAlignment="1">
      <alignment horizontal="center" vertical="center" wrapText="1"/>
    </xf>
    <xf numFmtId="0" fontId="15" fillId="3" borderId="2" xfId="6" applyFont="1" applyFill="1" applyBorder="1" applyAlignment="1">
      <alignment horizontal="justify" vertical="center" wrapText="1"/>
    </xf>
    <xf numFmtId="165" fontId="15" fillId="3" borderId="2" xfId="8" applyFont="1" applyFill="1" applyBorder="1" applyAlignment="1">
      <alignment horizontal="right" vertical="center" wrapText="1"/>
    </xf>
    <xf numFmtId="170" fontId="15" fillId="3" borderId="2" xfId="8" applyNumberFormat="1" applyFont="1" applyFill="1" applyBorder="1" applyAlignment="1">
      <alignment horizontal="right" vertical="center" wrapText="1"/>
    </xf>
    <xf numFmtId="0" fontId="10" fillId="0" borderId="2" xfId="1" applyFont="1" applyBorder="1" applyAlignment="1">
      <alignment vertical="center"/>
    </xf>
    <xf numFmtId="0" fontId="14" fillId="3" borderId="0" xfId="1" applyFont="1" applyFill="1" applyAlignment="1">
      <alignment horizontal="center" vertical="top"/>
    </xf>
    <xf numFmtId="0" fontId="9" fillId="3" borderId="3" xfId="1" applyFont="1" applyFill="1" applyBorder="1" applyAlignment="1">
      <alignment horizontal="center" vertical="center" wrapText="1"/>
    </xf>
    <xf numFmtId="0" fontId="9" fillId="3" borderId="3" xfId="6" applyFont="1" applyFill="1" applyBorder="1" applyAlignment="1">
      <alignment horizontal="justify" vertical="center" wrapText="1"/>
    </xf>
    <xf numFmtId="167" fontId="9" fillId="3" borderId="3" xfId="8" applyNumberFormat="1" applyFont="1" applyFill="1" applyBorder="1" applyAlignment="1">
      <alignment horizontal="center" vertical="center" wrapText="1"/>
    </xf>
    <xf numFmtId="165" fontId="9" fillId="3" borderId="3" xfId="8" applyFont="1" applyFill="1" applyBorder="1" applyAlignment="1">
      <alignment vertical="center" wrapText="1"/>
    </xf>
    <xf numFmtId="165" fontId="12" fillId="3" borderId="3" xfId="8" applyFont="1" applyFill="1" applyBorder="1" applyAlignment="1">
      <alignment vertical="center" wrapText="1"/>
    </xf>
    <xf numFmtId="0" fontId="16" fillId="3" borderId="2" xfId="1" applyFont="1" applyFill="1" applyBorder="1" applyAlignment="1">
      <alignment horizontal="center" vertical="center" wrapText="1"/>
    </xf>
    <xf numFmtId="0" fontId="17" fillId="3" borderId="2" xfId="6" applyFont="1" applyFill="1" applyBorder="1" applyAlignment="1">
      <alignment horizontal="justify" vertical="center" wrapText="1"/>
    </xf>
    <xf numFmtId="167" fontId="16" fillId="3" borderId="2" xfId="8" applyNumberFormat="1" applyFont="1" applyFill="1" applyBorder="1" applyAlignment="1">
      <alignment horizontal="center" vertical="center" wrapText="1"/>
    </xf>
    <xf numFmtId="0" fontId="9" fillId="3" borderId="5" xfId="6" applyFont="1" applyFill="1" applyBorder="1" applyAlignment="1">
      <alignment horizontal="justify" vertical="center" wrapText="1"/>
    </xf>
    <xf numFmtId="167" fontId="9" fillId="3" borderId="5" xfId="8" quotePrefix="1" applyNumberFormat="1" applyFont="1" applyFill="1" applyBorder="1" applyAlignment="1">
      <alignment horizontal="center" vertical="center" wrapText="1"/>
    </xf>
    <xf numFmtId="167" fontId="9" fillId="3" borderId="3" xfId="8" quotePrefix="1" applyNumberFormat="1" applyFont="1" applyFill="1" applyBorder="1" applyAlignment="1">
      <alignment horizontal="center" vertical="center" wrapText="1"/>
    </xf>
    <xf numFmtId="0" fontId="2" fillId="3" borderId="1" xfId="1" applyFont="1" applyFill="1" applyBorder="1" applyAlignment="1">
      <alignment horizontal="center" vertical="center" wrapText="1"/>
    </xf>
    <xf numFmtId="166" fontId="2" fillId="3" borderId="4" xfId="1" applyNumberFormat="1" applyFont="1" applyFill="1" applyBorder="1" applyAlignment="1">
      <alignment horizontal="center" vertical="center" wrapText="1"/>
    </xf>
    <xf numFmtId="0" fontId="2" fillId="3" borderId="4" xfId="1" applyFont="1" applyFill="1" applyBorder="1" applyAlignment="1">
      <alignment horizontal="center" vertical="center" wrapText="1"/>
    </xf>
    <xf numFmtId="0" fontId="18" fillId="3" borderId="0" xfId="1" applyFont="1" applyFill="1" applyAlignment="1">
      <alignment horizontal="right" vertical="top"/>
    </xf>
    <xf numFmtId="0" fontId="14" fillId="3" borderId="6" xfId="1" applyFont="1" applyFill="1" applyBorder="1" applyAlignment="1">
      <alignment vertical="top"/>
    </xf>
    <xf numFmtId="165" fontId="2" fillId="3" borderId="4" xfId="8" applyFont="1" applyFill="1" applyBorder="1" applyAlignment="1">
      <alignment horizontal="right" vertical="center" wrapText="1"/>
    </xf>
    <xf numFmtId="165" fontId="10" fillId="3" borderId="2" xfId="8" applyFont="1" applyFill="1" applyBorder="1" applyAlignment="1">
      <alignment vertical="center" wrapText="1"/>
    </xf>
    <xf numFmtId="165" fontId="10" fillId="3" borderId="3" xfId="8" applyFont="1" applyFill="1" applyBorder="1" applyAlignment="1">
      <alignment vertical="center" wrapText="1"/>
    </xf>
    <xf numFmtId="165" fontId="10" fillId="3" borderId="5" xfId="8" applyFont="1" applyFill="1" applyBorder="1" applyAlignment="1">
      <alignment vertical="center" wrapText="1"/>
    </xf>
    <xf numFmtId="0" fontId="2" fillId="3" borderId="0" xfId="1" applyFont="1" applyFill="1" applyAlignment="1">
      <alignment horizontal="center" vertical="top" wrapText="1"/>
    </xf>
    <xf numFmtId="43" fontId="14" fillId="3" borderId="0" xfId="1" applyNumberFormat="1" applyFont="1" applyFill="1" applyAlignment="1">
      <alignment vertical="top"/>
    </xf>
    <xf numFmtId="0" fontId="2" fillId="3" borderId="0" xfId="1" applyFont="1" applyFill="1" applyAlignment="1">
      <alignment vertical="top" wrapText="1"/>
    </xf>
    <xf numFmtId="169" fontId="15" fillId="3" borderId="2" xfId="8" applyNumberFormat="1" applyFont="1" applyFill="1" applyBorder="1" applyAlignment="1">
      <alignment horizontal="right" vertical="center" wrapText="1"/>
    </xf>
    <xf numFmtId="0" fontId="2" fillId="3" borderId="1" xfId="5"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3" borderId="1" xfId="1" applyFont="1" applyFill="1" applyBorder="1" applyAlignment="1">
      <alignment horizontal="center" vertical="center"/>
    </xf>
    <xf numFmtId="166" fontId="2" fillId="3" borderId="1" xfId="1" applyNumberFormat="1" applyFont="1" applyFill="1" applyBorder="1" applyAlignment="1">
      <alignment horizontal="center" vertical="center" wrapText="1"/>
    </xf>
    <xf numFmtId="0" fontId="2" fillId="3" borderId="1" xfId="1" applyFont="1" applyFill="1" applyBorder="1" applyAlignment="1">
      <alignment horizontal="center" vertical="top"/>
    </xf>
    <xf numFmtId="0" fontId="18" fillId="3" borderId="0" xfId="1" applyFont="1" applyFill="1" applyAlignment="1">
      <alignment horizontal="center" vertical="top"/>
    </xf>
    <xf numFmtId="0" fontId="2" fillId="3" borderId="0" xfId="1" applyFont="1" applyFill="1" applyAlignment="1">
      <alignment horizontal="center" vertical="top" wrapText="1"/>
    </xf>
    <xf numFmtId="0" fontId="2" fillId="3" borderId="0" xfId="1" applyFont="1" applyFill="1" applyAlignment="1">
      <alignment horizontal="center" vertical="top"/>
    </xf>
    <xf numFmtId="0" fontId="2" fillId="3" borderId="0" xfId="1" applyFont="1" applyFill="1" applyAlignment="1">
      <alignment horizontal="center" vertical="center" wrapText="1"/>
    </xf>
  </cellXfs>
  <cellStyles count="14">
    <cellStyle name="Bình thường 2" xfId="10" xr:uid="{00000000-0005-0000-0000-000000000000}"/>
    <cellStyle name="Comma" xfId="8" builtinId="3"/>
    <cellStyle name="Comma 10 10" xfId="2" xr:uid="{00000000-0005-0000-0000-000002000000}"/>
    <cellStyle name="Comma 10 10 2" xfId="9" xr:uid="{00000000-0005-0000-0000-000003000000}"/>
    <cellStyle name="Comma 2" xfId="3" xr:uid="{00000000-0005-0000-0000-000004000000}"/>
    <cellStyle name="Comma 2 2 2" xfId="12" xr:uid="{00000000-0005-0000-0000-000005000000}"/>
    <cellStyle name="Comma 4 2" xfId="4" xr:uid="{00000000-0005-0000-0000-000006000000}"/>
    <cellStyle name="Comma 60" xfId="13" xr:uid="{00000000-0005-0000-0000-000007000000}"/>
    <cellStyle name="Good 2" xfId="5" xr:uid="{00000000-0005-0000-0000-000008000000}"/>
    <cellStyle name="Normal" xfId="0" builtinId="0"/>
    <cellStyle name="Normal 11" xfId="7" xr:uid="{00000000-0005-0000-0000-00000A000000}"/>
    <cellStyle name="Normal 12" xfId="6" xr:uid="{00000000-0005-0000-0000-00000B000000}"/>
    <cellStyle name="Normal 2" xfId="1" xr:uid="{00000000-0005-0000-0000-00000C000000}"/>
    <cellStyle name="Normal 69_Phu bieur theo CV 71 của Phòng dan toc" xfId="11"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1209675</xdr:colOff>
      <xdr:row>12</xdr:row>
      <xdr:rowOff>0</xdr:rowOff>
    </xdr:from>
    <xdr:to>
      <xdr:col>2</xdr:col>
      <xdr:colOff>1209675</xdr:colOff>
      <xdr:row>14</xdr:row>
      <xdr:rowOff>17049</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1504950" y="111823500"/>
          <a:ext cx="0" cy="10704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1209675</xdr:colOff>
      <xdr:row>12</xdr:row>
      <xdr:rowOff>0</xdr:rowOff>
    </xdr:from>
    <xdr:to>
      <xdr:col>2</xdr:col>
      <xdr:colOff>1209675</xdr:colOff>
      <xdr:row>14</xdr:row>
      <xdr:rowOff>17049</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1504950" y="111823500"/>
          <a:ext cx="0" cy="10704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1209675</xdr:colOff>
      <xdr:row>12</xdr:row>
      <xdr:rowOff>0</xdr:rowOff>
    </xdr:from>
    <xdr:to>
      <xdr:col>2</xdr:col>
      <xdr:colOff>1209675</xdr:colOff>
      <xdr:row>13</xdr:row>
      <xdr:rowOff>264719</xdr:rowOff>
    </xdr:to>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1504950" y="111823500"/>
          <a:ext cx="0" cy="981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1209675</xdr:colOff>
      <xdr:row>12</xdr:row>
      <xdr:rowOff>0</xdr:rowOff>
    </xdr:from>
    <xdr:to>
      <xdr:col>2</xdr:col>
      <xdr:colOff>1209675</xdr:colOff>
      <xdr:row>13</xdr:row>
      <xdr:rowOff>273223</xdr:rowOff>
    </xdr:to>
    <xdr:sp macro="" textlink="">
      <xdr:nvSpPr>
        <xdr:cNvPr id="5" name="Text Box 1">
          <a:extLst>
            <a:ext uri="{FF2B5EF4-FFF2-40B4-BE49-F238E27FC236}">
              <a16:creationId xmlns:a16="http://schemas.microsoft.com/office/drawing/2014/main" id="{00000000-0008-0000-0000-000005000000}"/>
            </a:ext>
          </a:extLst>
        </xdr:cNvPr>
        <xdr:cNvSpPr txBox="1">
          <a:spLocks noChangeArrowheads="1"/>
        </xdr:cNvSpPr>
      </xdr:nvSpPr>
      <xdr:spPr bwMode="auto">
        <a:xfrm>
          <a:off x="1504950" y="111823500"/>
          <a:ext cx="0" cy="990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1209675</xdr:colOff>
      <xdr:row>12</xdr:row>
      <xdr:rowOff>0</xdr:rowOff>
    </xdr:from>
    <xdr:to>
      <xdr:col>2</xdr:col>
      <xdr:colOff>1209675</xdr:colOff>
      <xdr:row>13</xdr:row>
      <xdr:rowOff>273223</xdr:rowOff>
    </xdr:to>
    <xdr:sp macro="" textlink="">
      <xdr:nvSpPr>
        <xdr:cNvPr id="6" name="Text Box 2">
          <a:extLst>
            <a:ext uri="{FF2B5EF4-FFF2-40B4-BE49-F238E27FC236}">
              <a16:creationId xmlns:a16="http://schemas.microsoft.com/office/drawing/2014/main" id="{00000000-0008-0000-0000-000006000000}"/>
            </a:ext>
          </a:extLst>
        </xdr:cNvPr>
        <xdr:cNvSpPr txBox="1">
          <a:spLocks noChangeArrowheads="1"/>
        </xdr:cNvSpPr>
      </xdr:nvSpPr>
      <xdr:spPr bwMode="auto">
        <a:xfrm>
          <a:off x="1504950" y="111823500"/>
          <a:ext cx="0" cy="990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1209675</xdr:colOff>
      <xdr:row>12</xdr:row>
      <xdr:rowOff>0</xdr:rowOff>
    </xdr:from>
    <xdr:ext cx="0" cy="763361"/>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8" name="Text Box 1">
          <a:extLst>
            <a:ext uri="{FF2B5EF4-FFF2-40B4-BE49-F238E27FC236}">
              <a16:creationId xmlns:a16="http://schemas.microsoft.com/office/drawing/2014/main" id="{00000000-0008-0000-0000-000008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9" name="Text Box 2">
          <a:extLst>
            <a:ext uri="{FF2B5EF4-FFF2-40B4-BE49-F238E27FC236}">
              <a16:creationId xmlns:a16="http://schemas.microsoft.com/office/drawing/2014/main" id="{00000000-0008-0000-0000-000009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0" name="Text Box 2">
          <a:extLst>
            <a:ext uri="{FF2B5EF4-FFF2-40B4-BE49-F238E27FC236}">
              <a16:creationId xmlns:a16="http://schemas.microsoft.com/office/drawing/2014/main" id="{00000000-0008-0000-0000-00000A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1" name="Text Box 1">
          <a:extLst>
            <a:ext uri="{FF2B5EF4-FFF2-40B4-BE49-F238E27FC236}">
              <a16:creationId xmlns:a16="http://schemas.microsoft.com/office/drawing/2014/main" id="{00000000-0008-0000-0000-00000B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2" name="Text Box 2">
          <a:extLst>
            <a:ext uri="{FF2B5EF4-FFF2-40B4-BE49-F238E27FC236}">
              <a16:creationId xmlns:a16="http://schemas.microsoft.com/office/drawing/2014/main" id="{00000000-0008-0000-0000-00000C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3" name="Text Box 2">
          <a:extLst>
            <a:ext uri="{FF2B5EF4-FFF2-40B4-BE49-F238E27FC236}">
              <a16:creationId xmlns:a16="http://schemas.microsoft.com/office/drawing/2014/main" id="{00000000-0008-0000-0000-00000D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4" name="Text Box 1">
          <a:extLst>
            <a:ext uri="{FF2B5EF4-FFF2-40B4-BE49-F238E27FC236}">
              <a16:creationId xmlns:a16="http://schemas.microsoft.com/office/drawing/2014/main" id="{00000000-0008-0000-0000-00000E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5" name="Text Box 2">
          <a:extLst>
            <a:ext uri="{FF2B5EF4-FFF2-40B4-BE49-F238E27FC236}">
              <a16:creationId xmlns:a16="http://schemas.microsoft.com/office/drawing/2014/main" id="{00000000-0008-0000-0000-00000F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6" name="Text Box 2">
          <a:extLst>
            <a:ext uri="{FF2B5EF4-FFF2-40B4-BE49-F238E27FC236}">
              <a16:creationId xmlns:a16="http://schemas.microsoft.com/office/drawing/2014/main" id="{00000000-0008-0000-0000-000010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7" name="Text Box 1">
          <a:extLst>
            <a:ext uri="{FF2B5EF4-FFF2-40B4-BE49-F238E27FC236}">
              <a16:creationId xmlns:a16="http://schemas.microsoft.com/office/drawing/2014/main" id="{00000000-0008-0000-0000-000011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8" name="Text Box 2">
          <a:extLst>
            <a:ext uri="{FF2B5EF4-FFF2-40B4-BE49-F238E27FC236}">
              <a16:creationId xmlns:a16="http://schemas.microsoft.com/office/drawing/2014/main" id="{00000000-0008-0000-0000-000012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9" name="Text Box 2">
          <a:extLst>
            <a:ext uri="{FF2B5EF4-FFF2-40B4-BE49-F238E27FC236}">
              <a16:creationId xmlns:a16="http://schemas.microsoft.com/office/drawing/2014/main" id="{00000000-0008-0000-0000-000013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0" name="Text Box 1">
          <a:extLst>
            <a:ext uri="{FF2B5EF4-FFF2-40B4-BE49-F238E27FC236}">
              <a16:creationId xmlns:a16="http://schemas.microsoft.com/office/drawing/2014/main" id="{00000000-0008-0000-0000-000014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1" name="Text Box 2">
          <a:extLst>
            <a:ext uri="{FF2B5EF4-FFF2-40B4-BE49-F238E27FC236}">
              <a16:creationId xmlns:a16="http://schemas.microsoft.com/office/drawing/2014/main" id="{00000000-0008-0000-0000-000015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2" name="Text Box 2">
          <a:extLst>
            <a:ext uri="{FF2B5EF4-FFF2-40B4-BE49-F238E27FC236}">
              <a16:creationId xmlns:a16="http://schemas.microsoft.com/office/drawing/2014/main" id="{00000000-0008-0000-0000-000016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3" name="Text Box 1">
          <a:extLst>
            <a:ext uri="{FF2B5EF4-FFF2-40B4-BE49-F238E27FC236}">
              <a16:creationId xmlns:a16="http://schemas.microsoft.com/office/drawing/2014/main" id="{00000000-0008-0000-0000-000017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4" name="Text Box 2">
          <a:extLst>
            <a:ext uri="{FF2B5EF4-FFF2-40B4-BE49-F238E27FC236}">
              <a16:creationId xmlns:a16="http://schemas.microsoft.com/office/drawing/2014/main" id="{00000000-0008-0000-0000-000018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5" name="Text Box 2">
          <a:extLst>
            <a:ext uri="{FF2B5EF4-FFF2-40B4-BE49-F238E27FC236}">
              <a16:creationId xmlns:a16="http://schemas.microsoft.com/office/drawing/2014/main" id="{00000000-0008-0000-0000-000019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6" name="Text Box 1">
          <a:extLst>
            <a:ext uri="{FF2B5EF4-FFF2-40B4-BE49-F238E27FC236}">
              <a16:creationId xmlns:a16="http://schemas.microsoft.com/office/drawing/2014/main" id="{00000000-0008-0000-0000-00001A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7" name="Text Box 2">
          <a:extLst>
            <a:ext uri="{FF2B5EF4-FFF2-40B4-BE49-F238E27FC236}">
              <a16:creationId xmlns:a16="http://schemas.microsoft.com/office/drawing/2014/main" id="{00000000-0008-0000-0000-00001B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8" name="Text Box 2">
          <a:extLst>
            <a:ext uri="{FF2B5EF4-FFF2-40B4-BE49-F238E27FC236}">
              <a16:creationId xmlns:a16="http://schemas.microsoft.com/office/drawing/2014/main" id="{00000000-0008-0000-0000-00001C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9" name="Text Box 1">
          <a:extLst>
            <a:ext uri="{FF2B5EF4-FFF2-40B4-BE49-F238E27FC236}">
              <a16:creationId xmlns:a16="http://schemas.microsoft.com/office/drawing/2014/main" id="{00000000-0008-0000-0000-00001D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0" name="Text Box 2">
          <a:extLst>
            <a:ext uri="{FF2B5EF4-FFF2-40B4-BE49-F238E27FC236}">
              <a16:creationId xmlns:a16="http://schemas.microsoft.com/office/drawing/2014/main" id="{00000000-0008-0000-0000-00001E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1" name="Text Box 2">
          <a:extLst>
            <a:ext uri="{FF2B5EF4-FFF2-40B4-BE49-F238E27FC236}">
              <a16:creationId xmlns:a16="http://schemas.microsoft.com/office/drawing/2014/main" id="{00000000-0008-0000-0000-00001F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2" name="Text Box 1">
          <a:extLst>
            <a:ext uri="{FF2B5EF4-FFF2-40B4-BE49-F238E27FC236}">
              <a16:creationId xmlns:a16="http://schemas.microsoft.com/office/drawing/2014/main" id="{00000000-0008-0000-0000-000020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3" name="Text Box 2">
          <a:extLst>
            <a:ext uri="{FF2B5EF4-FFF2-40B4-BE49-F238E27FC236}">
              <a16:creationId xmlns:a16="http://schemas.microsoft.com/office/drawing/2014/main" id="{00000000-0008-0000-0000-000021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4" name="Text Box 2">
          <a:extLst>
            <a:ext uri="{FF2B5EF4-FFF2-40B4-BE49-F238E27FC236}">
              <a16:creationId xmlns:a16="http://schemas.microsoft.com/office/drawing/2014/main" id="{00000000-0008-0000-0000-000022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5" name="Text Box 1">
          <a:extLst>
            <a:ext uri="{FF2B5EF4-FFF2-40B4-BE49-F238E27FC236}">
              <a16:creationId xmlns:a16="http://schemas.microsoft.com/office/drawing/2014/main" id="{00000000-0008-0000-0000-000023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6" name="Text Box 2">
          <a:extLst>
            <a:ext uri="{FF2B5EF4-FFF2-40B4-BE49-F238E27FC236}">
              <a16:creationId xmlns:a16="http://schemas.microsoft.com/office/drawing/2014/main" id="{00000000-0008-0000-0000-000024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7" name="Text Box 2">
          <a:extLst>
            <a:ext uri="{FF2B5EF4-FFF2-40B4-BE49-F238E27FC236}">
              <a16:creationId xmlns:a16="http://schemas.microsoft.com/office/drawing/2014/main" id="{00000000-0008-0000-0000-000025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8" name="Text Box 2">
          <a:extLst>
            <a:ext uri="{FF2B5EF4-FFF2-40B4-BE49-F238E27FC236}">
              <a16:creationId xmlns:a16="http://schemas.microsoft.com/office/drawing/2014/main" id="{00000000-0008-0000-0000-000026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9" name="Text Box 1">
          <a:extLst>
            <a:ext uri="{FF2B5EF4-FFF2-40B4-BE49-F238E27FC236}">
              <a16:creationId xmlns:a16="http://schemas.microsoft.com/office/drawing/2014/main" id="{00000000-0008-0000-0000-000027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0" name="Text Box 2">
          <a:extLst>
            <a:ext uri="{FF2B5EF4-FFF2-40B4-BE49-F238E27FC236}">
              <a16:creationId xmlns:a16="http://schemas.microsoft.com/office/drawing/2014/main" id="{00000000-0008-0000-0000-000028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41" name="Text Box 2">
          <a:extLst>
            <a:ext uri="{FF2B5EF4-FFF2-40B4-BE49-F238E27FC236}">
              <a16:creationId xmlns:a16="http://schemas.microsoft.com/office/drawing/2014/main" id="{00000000-0008-0000-0000-000029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2" name="Text Box 1">
          <a:extLst>
            <a:ext uri="{FF2B5EF4-FFF2-40B4-BE49-F238E27FC236}">
              <a16:creationId xmlns:a16="http://schemas.microsoft.com/office/drawing/2014/main" id="{00000000-0008-0000-0000-00002A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3" name="Text Box 2">
          <a:extLst>
            <a:ext uri="{FF2B5EF4-FFF2-40B4-BE49-F238E27FC236}">
              <a16:creationId xmlns:a16="http://schemas.microsoft.com/office/drawing/2014/main" id="{00000000-0008-0000-0000-00002B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44" name="Text Box 2">
          <a:extLst>
            <a:ext uri="{FF2B5EF4-FFF2-40B4-BE49-F238E27FC236}">
              <a16:creationId xmlns:a16="http://schemas.microsoft.com/office/drawing/2014/main" id="{00000000-0008-0000-0000-00002C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5" name="Text Box 1">
          <a:extLst>
            <a:ext uri="{FF2B5EF4-FFF2-40B4-BE49-F238E27FC236}">
              <a16:creationId xmlns:a16="http://schemas.microsoft.com/office/drawing/2014/main" id="{00000000-0008-0000-0000-00002D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6" name="Text Box 2">
          <a:extLst>
            <a:ext uri="{FF2B5EF4-FFF2-40B4-BE49-F238E27FC236}">
              <a16:creationId xmlns:a16="http://schemas.microsoft.com/office/drawing/2014/main" id="{00000000-0008-0000-0000-00002E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47" name="Text Box 2">
          <a:extLst>
            <a:ext uri="{FF2B5EF4-FFF2-40B4-BE49-F238E27FC236}">
              <a16:creationId xmlns:a16="http://schemas.microsoft.com/office/drawing/2014/main" id="{00000000-0008-0000-0000-00002F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8" name="Text Box 1">
          <a:extLst>
            <a:ext uri="{FF2B5EF4-FFF2-40B4-BE49-F238E27FC236}">
              <a16:creationId xmlns:a16="http://schemas.microsoft.com/office/drawing/2014/main" id="{00000000-0008-0000-0000-000030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9" name="Text Box 2">
          <a:extLst>
            <a:ext uri="{FF2B5EF4-FFF2-40B4-BE49-F238E27FC236}">
              <a16:creationId xmlns:a16="http://schemas.microsoft.com/office/drawing/2014/main" id="{00000000-0008-0000-0000-000031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50" name="Text Box 2">
          <a:extLst>
            <a:ext uri="{FF2B5EF4-FFF2-40B4-BE49-F238E27FC236}">
              <a16:creationId xmlns:a16="http://schemas.microsoft.com/office/drawing/2014/main" id="{00000000-0008-0000-0000-000032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51" name="Text Box 1">
          <a:extLst>
            <a:ext uri="{FF2B5EF4-FFF2-40B4-BE49-F238E27FC236}">
              <a16:creationId xmlns:a16="http://schemas.microsoft.com/office/drawing/2014/main" id="{00000000-0008-0000-0000-000033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52" name="Text Box 2">
          <a:extLst>
            <a:ext uri="{FF2B5EF4-FFF2-40B4-BE49-F238E27FC236}">
              <a16:creationId xmlns:a16="http://schemas.microsoft.com/office/drawing/2014/main" id="{00000000-0008-0000-0000-000034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53" name="Text Box 2">
          <a:extLst>
            <a:ext uri="{FF2B5EF4-FFF2-40B4-BE49-F238E27FC236}">
              <a16:creationId xmlns:a16="http://schemas.microsoft.com/office/drawing/2014/main" id="{00000000-0008-0000-0000-000035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54" name="Text Box 1">
          <a:extLst>
            <a:ext uri="{FF2B5EF4-FFF2-40B4-BE49-F238E27FC236}">
              <a16:creationId xmlns:a16="http://schemas.microsoft.com/office/drawing/2014/main" id="{00000000-0008-0000-0000-000036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55" name="Text Box 2">
          <a:extLst>
            <a:ext uri="{FF2B5EF4-FFF2-40B4-BE49-F238E27FC236}">
              <a16:creationId xmlns:a16="http://schemas.microsoft.com/office/drawing/2014/main" id="{00000000-0008-0000-0000-000037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56" name="Text Box 2">
          <a:extLst>
            <a:ext uri="{FF2B5EF4-FFF2-40B4-BE49-F238E27FC236}">
              <a16:creationId xmlns:a16="http://schemas.microsoft.com/office/drawing/2014/main" id="{00000000-0008-0000-0000-000038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57" name="Text Box 1">
          <a:extLst>
            <a:ext uri="{FF2B5EF4-FFF2-40B4-BE49-F238E27FC236}">
              <a16:creationId xmlns:a16="http://schemas.microsoft.com/office/drawing/2014/main" id="{00000000-0008-0000-0000-000039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58" name="Text Box 2">
          <a:extLst>
            <a:ext uri="{FF2B5EF4-FFF2-40B4-BE49-F238E27FC236}">
              <a16:creationId xmlns:a16="http://schemas.microsoft.com/office/drawing/2014/main" id="{00000000-0008-0000-0000-00003A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59" name="Text Box 2">
          <a:extLst>
            <a:ext uri="{FF2B5EF4-FFF2-40B4-BE49-F238E27FC236}">
              <a16:creationId xmlns:a16="http://schemas.microsoft.com/office/drawing/2014/main" id="{00000000-0008-0000-0000-00003B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60" name="Text Box 1">
          <a:extLst>
            <a:ext uri="{FF2B5EF4-FFF2-40B4-BE49-F238E27FC236}">
              <a16:creationId xmlns:a16="http://schemas.microsoft.com/office/drawing/2014/main" id="{00000000-0008-0000-0000-00003C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61" name="Text Box 2">
          <a:extLst>
            <a:ext uri="{FF2B5EF4-FFF2-40B4-BE49-F238E27FC236}">
              <a16:creationId xmlns:a16="http://schemas.microsoft.com/office/drawing/2014/main" id="{00000000-0008-0000-0000-00003D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62" name="Text Box 2">
          <a:extLst>
            <a:ext uri="{FF2B5EF4-FFF2-40B4-BE49-F238E27FC236}">
              <a16:creationId xmlns:a16="http://schemas.microsoft.com/office/drawing/2014/main" id="{00000000-0008-0000-0000-00003E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63" name="Text Box 1">
          <a:extLst>
            <a:ext uri="{FF2B5EF4-FFF2-40B4-BE49-F238E27FC236}">
              <a16:creationId xmlns:a16="http://schemas.microsoft.com/office/drawing/2014/main" id="{00000000-0008-0000-0000-00003F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64" name="Text Box 2">
          <a:extLst>
            <a:ext uri="{FF2B5EF4-FFF2-40B4-BE49-F238E27FC236}">
              <a16:creationId xmlns:a16="http://schemas.microsoft.com/office/drawing/2014/main" id="{00000000-0008-0000-0000-000040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2</xdr:col>
      <xdr:colOff>1209675</xdr:colOff>
      <xdr:row>12</xdr:row>
      <xdr:rowOff>0</xdr:rowOff>
    </xdr:from>
    <xdr:to>
      <xdr:col>2</xdr:col>
      <xdr:colOff>1209675</xdr:colOff>
      <xdr:row>13</xdr:row>
      <xdr:rowOff>264719</xdr:rowOff>
    </xdr:to>
    <xdr:sp macro="" textlink="">
      <xdr:nvSpPr>
        <xdr:cNvPr id="65" name="Text Box 2">
          <a:extLst>
            <a:ext uri="{FF2B5EF4-FFF2-40B4-BE49-F238E27FC236}">
              <a16:creationId xmlns:a16="http://schemas.microsoft.com/office/drawing/2014/main" id="{00000000-0008-0000-0000-000041000000}"/>
            </a:ext>
          </a:extLst>
        </xdr:cNvPr>
        <xdr:cNvSpPr txBox="1">
          <a:spLocks noChangeArrowheads="1"/>
        </xdr:cNvSpPr>
      </xdr:nvSpPr>
      <xdr:spPr bwMode="auto">
        <a:xfrm>
          <a:off x="1504950" y="111823500"/>
          <a:ext cx="0" cy="981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1209675</xdr:colOff>
      <xdr:row>12</xdr:row>
      <xdr:rowOff>0</xdr:rowOff>
    </xdr:from>
    <xdr:to>
      <xdr:col>2</xdr:col>
      <xdr:colOff>1209675</xdr:colOff>
      <xdr:row>13</xdr:row>
      <xdr:rowOff>273223</xdr:rowOff>
    </xdr:to>
    <xdr:sp macro="" textlink="">
      <xdr:nvSpPr>
        <xdr:cNvPr id="66" name="Text Box 1">
          <a:extLst>
            <a:ext uri="{FF2B5EF4-FFF2-40B4-BE49-F238E27FC236}">
              <a16:creationId xmlns:a16="http://schemas.microsoft.com/office/drawing/2014/main" id="{00000000-0008-0000-0000-000042000000}"/>
            </a:ext>
          </a:extLst>
        </xdr:cNvPr>
        <xdr:cNvSpPr txBox="1">
          <a:spLocks noChangeArrowheads="1"/>
        </xdr:cNvSpPr>
      </xdr:nvSpPr>
      <xdr:spPr bwMode="auto">
        <a:xfrm>
          <a:off x="1504950" y="111823500"/>
          <a:ext cx="0" cy="990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1209675</xdr:colOff>
      <xdr:row>12</xdr:row>
      <xdr:rowOff>0</xdr:rowOff>
    </xdr:from>
    <xdr:to>
      <xdr:col>2</xdr:col>
      <xdr:colOff>1209675</xdr:colOff>
      <xdr:row>13</xdr:row>
      <xdr:rowOff>273223</xdr:rowOff>
    </xdr:to>
    <xdr:sp macro="" textlink="">
      <xdr:nvSpPr>
        <xdr:cNvPr id="67" name="Text Box 2">
          <a:extLst>
            <a:ext uri="{FF2B5EF4-FFF2-40B4-BE49-F238E27FC236}">
              <a16:creationId xmlns:a16="http://schemas.microsoft.com/office/drawing/2014/main" id="{00000000-0008-0000-0000-000043000000}"/>
            </a:ext>
          </a:extLst>
        </xdr:cNvPr>
        <xdr:cNvSpPr txBox="1">
          <a:spLocks noChangeArrowheads="1"/>
        </xdr:cNvSpPr>
      </xdr:nvSpPr>
      <xdr:spPr bwMode="auto">
        <a:xfrm>
          <a:off x="1504950" y="111823500"/>
          <a:ext cx="0" cy="990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1209675</xdr:colOff>
      <xdr:row>12</xdr:row>
      <xdr:rowOff>0</xdr:rowOff>
    </xdr:from>
    <xdr:ext cx="0" cy="763361"/>
    <xdr:sp macro="" textlink="">
      <xdr:nvSpPr>
        <xdr:cNvPr id="68" name="Text Box 2">
          <a:extLst>
            <a:ext uri="{FF2B5EF4-FFF2-40B4-BE49-F238E27FC236}">
              <a16:creationId xmlns:a16="http://schemas.microsoft.com/office/drawing/2014/main" id="{00000000-0008-0000-0000-000044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69" name="Text Box 1">
          <a:extLst>
            <a:ext uri="{FF2B5EF4-FFF2-40B4-BE49-F238E27FC236}">
              <a16:creationId xmlns:a16="http://schemas.microsoft.com/office/drawing/2014/main" id="{00000000-0008-0000-0000-000045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70" name="Text Box 2">
          <a:extLst>
            <a:ext uri="{FF2B5EF4-FFF2-40B4-BE49-F238E27FC236}">
              <a16:creationId xmlns:a16="http://schemas.microsoft.com/office/drawing/2014/main" id="{00000000-0008-0000-0000-000046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71" name="Text Box 2">
          <a:extLst>
            <a:ext uri="{FF2B5EF4-FFF2-40B4-BE49-F238E27FC236}">
              <a16:creationId xmlns:a16="http://schemas.microsoft.com/office/drawing/2014/main" id="{00000000-0008-0000-0000-000047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72" name="Text Box 1">
          <a:extLst>
            <a:ext uri="{FF2B5EF4-FFF2-40B4-BE49-F238E27FC236}">
              <a16:creationId xmlns:a16="http://schemas.microsoft.com/office/drawing/2014/main" id="{00000000-0008-0000-0000-000048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73" name="Text Box 2">
          <a:extLst>
            <a:ext uri="{FF2B5EF4-FFF2-40B4-BE49-F238E27FC236}">
              <a16:creationId xmlns:a16="http://schemas.microsoft.com/office/drawing/2014/main" id="{00000000-0008-0000-0000-000049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74" name="Text Box 2">
          <a:extLst>
            <a:ext uri="{FF2B5EF4-FFF2-40B4-BE49-F238E27FC236}">
              <a16:creationId xmlns:a16="http://schemas.microsoft.com/office/drawing/2014/main" id="{00000000-0008-0000-0000-00004A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75" name="Text Box 1">
          <a:extLst>
            <a:ext uri="{FF2B5EF4-FFF2-40B4-BE49-F238E27FC236}">
              <a16:creationId xmlns:a16="http://schemas.microsoft.com/office/drawing/2014/main" id="{00000000-0008-0000-0000-00004B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76" name="Text Box 2">
          <a:extLst>
            <a:ext uri="{FF2B5EF4-FFF2-40B4-BE49-F238E27FC236}">
              <a16:creationId xmlns:a16="http://schemas.microsoft.com/office/drawing/2014/main" id="{00000000-0008-0000-0000-00004C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77" name="Text Box 2">
          <a:extLst>
            <a:ext uri="{FF2B5EF4-FFF2-40B4-BE49-F238E27FC236}">
              <a16:creationId xmlns:a16="http://schemas.microsoft.com/office/drawing/2014/main" id="{00000000-0008-0000-0000-00004D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78" name="Text Box 1">
          <a:extLst>
            <a:ext uri="{FF2B5EF4-FFF2-40B4-BE49-F238E27FC236}">
              <a16:creationId xmlns:a16="http://schemas.microsoft.com/office/drawing/2014/main" id="{00000000-0008-0000-0000-00004E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79" name="Text Box 2">
          <a:extLst>
            <a:ext uri="{FF2B5EF4-FFF2-40B4-BE49-F238E27FC236}">
              <a16:creationId xmlns:a16="http://schemas.microsoft.com/office/drawing/2014/main" id="{00000000-0008-0000-0000-00004F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80" name="Text Box 2">
          <a:extLst>
            <a:ext uri="{FF2B5EF4-FFF2-40B4-BE49-F238E27FC236}">
              <a16:creationId xmlns:a16="http://schemas.microsoft.com/office/drawing/2014/main" id="{00000000-0008-0000-0000-000050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81" name="Text Box 1">
          <a:extLst>
            <a:ext uri="{FF2B5EF4-FFF2-40B4-BE49-F238E27FC236}">
              <a16:creationId xmlns:a16="http://schemas.microsoft.com/office/drawing/2014/main" id="{00000000-0008-0000-0000-000051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82" name="Text Box 2">
          <a:extLst>
            <a:ext uri="{FF2B5EF4-FFF2-40B4-BE49-F238E27FC236}">
              <a16:creationId xmlns:a16="http://schemas.microsoft.com/office/drawing/2014/main" id="{00000000-0008-0000-0000-000052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83" name="Text Box 2">
          <a:extLst>
            <a:ext uri="{FF2B5EF4-FFF2-40B4-BE49-F238E27FC236}">
              <a16:creationId xmlns:a16="http://schemas.microsoft.com/office/drawing/2014/main" id="{00000000-0008-0000-0000-000053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84" name="Text Box 1">
          <a:extLst>
            <a:ext uri="{FF2B5EF4-FFF2-40B4-BE49-F238E27FC236}">
              <a16:creationId xmlns:a16="http://schemas.microsoft.com/office/drawing/2014/main" id="{00000000-0008-0000-0000-000054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85" name="Text Box 2">
          <a:extLst>
            <a:ext uri="{FF2B5EF4-FFF2-40B4-BE49-F238E27FC236}">
              <a16:creationId xmlns:a16="http://schemas.microsoft.com/office/drawing/2014/main" id="{00000000-0008-0000-0000-000055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86" name="Text Box 2">
          <a:extLst>
            <a:ext uri="{FF2B5EF4-FFF2-40B4-BE49-F238E27FC236}">
              <a16:creationId xmlns:a16="http://schemas.microsoft.com/office/drawing/2014/main" id="{00000000-0008-0000-0000-000056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87" name="Text Box 1">
          <a:extLst>
            <a:ext uri="{FF2B5EF4-FFF2-40B4-BE49-F238E27FC236}">
              <a16:creationId xmlns:a16="http://schemas.microsoft.com/office/drawing/2014/main" id="{00000000-0008-0000-0000-000057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88" name="Text Box 2">
          <a:extLst>
            <a:ext uri="{FF2B5EF4-FFF2-40B4-BE49-F238E27FC236}">
              <a16:creationId xmlns:a16="http://schemas.microsoft.com/office/drawing/2014/main" id="{00000000-0008-0000-0000-000058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89" name="Text Box 2">
          <a:extLst>
            <a:ext uri="{FF2B5EF4-FFF2-40B4-BE49-F238E27FC236}">
              <a16:creationId xmlns:a16="http://schemas.microsoft.com/office/drawing/2014/main" id="{00000000-0008-0000-0000-000059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90" name="Text Box 1">
          <a:extLst>
            <a:ext uri="{FF2B5EF4-FFF2-40B4-BE49-F238E27FC236}">
              <a16:creationId xmlns:a16="http://schemas.microsoft.com/office/drawing/2014/main" id="{00000000-0008-0000-0000-00005A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91" name="Text Box 2">
          <a:extLst>
            <a:ext uri="{FF2B5EF4-FFF2-40B4-BE49-F238E27FC236}">
              <a16:creationId xmlns:a16="http://schemas.microsoft.com/office/drawing/2014/main" id="{00000000-0008-0000-0000-00005B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92" name="Text Box 2">
          <a:extLst>
            <a:ext uri="{FF2B5EF4-FFF2-40B4-BE49-F238E27FC236}">
              <a16:creationId xmlns:a16="http://schemas.microsoft.com/office/drawing/2014/main" id="{00000000-0008-0000-0000-00005C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93" name="Text Box 1">
          <a:extLst>
            <a:ext uri="{FF2B5EF4-FFF2-40B4-BE49-F238E27FC236}">
              <a16:creationId xmlns:a16="http://schemas.microsoft.com/office/drawing/2014/main" id="{00000000-0008-0000-0000-00005D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94" name="Text Box 2">
          <a:extLst>
            <a:ext uri="{FF2B5EF4-FFF2-40B4-BE49-F238E27FC236}">
              <a16:creationId xmlns:a16="http://schemas.microsoft.com/office/drawing/2014/main" id="{00000000-0008-0000-0000-00005E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95" name="Text Box 2">
          <a:extLst>
            <a:ext uri="{FF2B5EF4-FFF2-40B4-BE49-F238E27FC236}">
              <a16:creationId xmlns:a16="http://schemas.microsoft.com/office/drawing/2014/main" id="{00000000-0008-0000-0000-00005F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96" name="Text Box 1">
          <a:extLst>
            <a:ext uri="{FF2B5EF4-FFF2-40B4-BE49-F238E27FC236}">
              <a16:creationId xmlns:a16="http://schemas.microsoft.com/office/drawing/2014/main" id="{00000000-0008-0000-0000-000060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97" name="Text Box 2">
          <a:extLst>
            <a:ext uri="{FF2B5EF4-FFF2-40B4-BE49-F238E27FC236}">
              <a16:creationId xmlns:a16="http://schemas.microsoft.com/office/drawing/2014/main" id="{00000000-0008-0000-0000-000061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2</xdr:col>
      <xdr:colOff>1209675</xdr:colOff>
      <xdr:row>12</xdr:row>
      <xdr:rowOff>0</xdr:rowOff>
    </xdr:from>
    <xdr:to>
      <xdr:col>2</xdr:col>
      <xdr:colOff>1209675</xdr:colOff>
      <xdr:row>13</xdr:row>
      <xdr:rowOff>264719</xdr:rowOff>
    </xdr:to>
    <xdr:sp macro="" textlink="">
      <xdr:nvSpPr>
        <xdr:cNvPr id="98" name="Text Box 2">
          <a:extLst>
            <a:ext uri="{FF2B5EF4-FFF2-40B4-BE49-F238E27FC236}">
              <a16:creationId xmlns:a16="http://schemas.microsoft.com/office/drawing/2014/main" id="{00000000-0008-0000-0000-000062000000}"/>
            </a:ext>
          </a:extLst>
        </xdr:cNvPr>
        <xdr:cNvSpPr txBox="1">
          <a:spLocks noChangeArrowheads="1"/>
        </xdr:cNvSpPr>
      </xdr:nvSpPr>
      <xdr:spPr bwMode="auto">
        <a:xfrm>
          <a:off x="1504950" y="111823500"/>
          <a:ext cx="0" cy="981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1209675</xdr:colOff>
      <xdr:row>12</xdr:row>
      <xdr:rowOff>0</xdr:rowOff>
    </xdr:from>
    <xdr:to>
      <xdr:col>2</xdr:col>
      <xdr:colOff>1209675</xdr:colOff>
      <xdr:row>13</xdr:row>
      <xdr:rowOff>273223</xdr:rowOff>
    </xdr:to>
    <xdr:sp macro="" textlink="">
      <xdr:nvSpPr>
        <xdr:cNvPr id="99" name="Text Box 1">
          <a:extLst>
            <a:ext uri="{FF2B5EF4-FFF2-40B4-BE49-F238E27FC236}">
              <a16:creationId xmlns:a16="http://schemas.microsoft.com/office/drawing/2014/main" id="{00000000-0008-0000-0000-000063000000}"/>
            </a:ext>
          </a:extLst>
        </xdr:cNvPr>
        <xdr:cNvSpPr txBox="1">
          <a:spLocks noChangeArrowheads="1"/>
        </xdr:cNvSpPr>
      </xdr:nvSpPr>
      <xdr:spPr bwMode="auto">
        <a:xfrm>
          <a:off x="1504950" y="111823500"/>
          <a:ext cx="0" cy="990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1209675</xdr:colOff>
      <xdr:row>12</xdr:row>
      <xdr:rowOff>0</xdr:rowOff>
    </xdr:from>
    <xdr:to>
      <xdr:col>2</xdr:col>
      <xdr:colOff>1209675</xdr:colOff>
      <xdr:row>13</xdr:row>
      <xdr:rowOff>273223</xdr:rowOff>
    </xdr:to>
    <xdr:sp macro="" textlink="">
      <xdr:nvSpPr>
        <xdr:cNvPr id="100" name="Text Box 2">
          <a:extLst>
            <a:ext uri="{FF2B5EF4-FFF2-40B4-BE49-F238E27FC236}">
              <a16:creationId xmlns:a16="http://schemas.microsoft.com/office/drawing/2014/main" id="{00000000-0008-0000-0000-000064000000}"/>
            </a:ext>
          </a:extLst>
        </xdr:cNvPr>
        <xdr:cNvSpPr txBox="1">
          <a:spLocks noChangeArrowheads="1"/>
        </xdr:cNvSpPr>
      </xdr:nvSpPr>
      <xdr:spPr bwMode="auto">
        <a:xfrm>
          <a:off x="1504950" y="111823500"/>
          <a:ext cx="0" cy="990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1209675</xdr:colOff>
      <xdr:row>12</xdr:row>
      <xdr:rowOff>0</xdr:rowOff>
    </xdr:from>
    <xdr:ext cx="0" cy="763361"/>
    <xdr:sp macro="" textlink="">
      <xdr:nvSpPr>
        <xdr:cNvPr id="101" name="Text Box 2">
          <a:extLst>
            <a:ext uri="{FF2B5EF4-FFF2-40B4-BE49-F238E27FC236}">
              <a16:creationId xmlns:a16="http://schemas.microsoft.com/office/drawing/2014/main" id="{00000000-0008-0000-0000-000065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02" name="Text Box 1">
          <a:extLst>
            <a:ext uri="{FF2B5EF4-FFF2-40B4-BE49-F238E27FC236}">
              <a16:creationId xmlns:a16="http://schemas.microsoft.com/office/drawing/2014/main" id="{00000000-0008-0000-0000-000066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03" name="Text Box 2">
          <a:extLst>
            <a:ext uri="{FF2B5EF4-FFF2-40B4-BE49-F238E27FC236}">
              <a16:creationId xmlns:a16="http://schemas.microsoft.com/office/drawing/2014/main" id="{00000000-0008-0000-0000-000067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04" name="Text Box 2">
          <a:extLst>
            <a:ext uri="{FF2B5EF4-FFF2-40B4-BE49-F238E27FC236}">
              <a16:creationId xmlns:a16="http://schemas.microsoft.com/office/drawing/2014/main" id="{00000000-0008-0000-0000-000068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05" name="Text Box 1">
          <a:extLst>
            <a:ext uri="{FF2B5EF4-FFF2-40B4-BE49-F238E27FC236}">
              <a16:creationId xmlns:a16="http://schemas.microsoft.com/office/drawing/2014/main" id="{00000000-0008-0000-0000-000069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06" name="Text Box 2">
          <a:extLst>
            <a:ext uri="{FF2B5EF4-FFF2-40B4-BE49-F238E27FC236}">
              <a16:creationId xmlns:a16="http://schemas.microsoft.com/office/drawing/2014/main" id="{00000000-0008-0000-0000-00006A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07" name="Text Box 2">
          <a:extLst>
            <a:ext uri="{FF2B5EF4-FFF2-40B4-BE49-F238E27FC236}">
              <a16:creationId xmlns:a16="http://schemas.microsoft.com/office/drawing/2014/main" id="{00000000-0008-0000-0000-00006B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08" name="Text Box 1">
          <a:extLst>
            <a:ext uri="{FF2B5EF4-FFF2-40B4-BE49-F238E27FC236}">
              <a16:creationId xmlns:a16="http://schemas.microsoft.com/office/drawing/2014/main" id="{00000000-0008-0000-0000-00006C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09" name="Text Box 2">
          <a:extLst>
            <a:ext uri="{FF2B5EF4-FFF2-40B4-BE49-F238E27FC236}">
              <a16:creationId xmlns:a16="http://schemas.microsoft.com/office/drawing/2014/main" id="{00000000-0008-0000-0000-00006D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10" name="Text Box 2">
          <a:extLst>
            <a:ext uri="{FF2B5EF4-FFF2-40B4-BE49-F238E27FC236}">
              <a16:creationId xmlns:a16="http://schemas.microsoft.com/office/drawing/2014/main" id="{00000000-0008-0000-0000-00006E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11" name="Text Box 1">
          <a:extLst>
            <a:ext uri="{FF2B5EF4-FFF2-40B4-BE49-F238E27FC236}">
              <a16:creationId xmlns:a16="http://schemas.microsoft.com/office/drawing/2014/main" id="{00000000-0008-0000-0000-00006F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12" name="Text Box 2">
          <a:extLst>
            <a:ext uri="{FF2B5EF4-FFF2-40B4-BE49-F238E27FC236}">
              <a16:creationId xmlns:a16="http://schemas.microsoft.com/office/drawing/2014/main" id="{00000000-0008-0000-0000-000070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13" name="Text Box 2">
          <a:extLst>
            <a:ext uri="{FF2B5EF4-FFF2-40B4-BE49-F238E27FC236}">
              <a16:creationId xmlns:a16="http://schemas.microsoft.com/office/drawing/2014/main" id="{00000000-0008-0000-0000-000071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14" name="Text Box 1">
          <a:extLst>
            <a:ext uri="{FF2B5EF4-FFF2-40B4-BE49-F238E27FC236}">
              <a16:creationId xmlns:a16="http://schemas.microsoft.com/office/drawing/2014/main" id="{00000000-0008-0000-0000-000072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15" name="Text Box 2">
          <a:extLst>
            <a:ext uri="{FF2B5EF4-FFF2-40B4-BE49-F238E27FC236}">
              <a16:creationId xmlns:a16="http://schemas.microsoft.com/office/drawing/2014/main" id="{00000000-0008-0000-0000-000073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16" name="Text Box 2">
          <a:extLst>
            <a:ext uri="{FF2B5EF4-FFF2-40B4-BE49-F238E27FC236}">
              <a16:creationId xmlns:a16="http://schemas.microsoft.com/office/drawing/2014/main" id="{00000000-0008-0000-0000-000074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17" name="Text Box 1">
          <a:extLst>
            <a:ext uri="{FF2B5EF4-FFF2-40B4-BE49-F238E27FC236}">
              <a16:creationId xmlns:a16="http://schemas.microsoft.com/office/drawing/2014/main" id="{00000000-0008-0000-0000-000075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18" name="Text Box 2">
          <a:extLst>
            <a:ext uri="{FF2B5EF4-FFF2-40B4-BE49-F238E27FC236}">
              <a16:creationId xmlns:a16="http://schemas.microsoft.com/office/drawing/2014/main" id="{00000000-0008-0000-0000-000076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19" name="Text Box 2">
          <a:extLst>
            <a:ext uri="{FF2B5EF4-FFF2-40B4-BE49-F238E27FC236}">
              <a16:creationId xmlns:a16="http://schemas.microsoft.com/office/drawing/2014/main" id="{00000000-0008-0000-0000-000077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20" name="Text Box 1">
          <a:extLst>
            <a:ext uri="{FF2B5EF4-FFF2-40B4-BE49-F238E27FC236}">
              <a16:creationId xmlns:a16="http://schemas.microsoft.com/office/drawing/2014/main" id="{00000000-0008-0000-0000-000078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21" name="Text Box 2">
          <a:extLst>
            <a:ext uri="{FF2B5EF4-FFF2-40B4-BE49-F238E27FC236}">
              <a16:creationId xmlns:a16="http://schemas.microsoft.com/office/drawing/2014/main" id="{00000000-0008-0000-0000-000079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22" name="Text Box 2">
          <a:extLst>
            <a:ext uri="{FF2B5EF4-FFF2-40B4-BE49-F238E27FC236}">
              <a16:creationId xmlns:a16="http://schemas.microsoft.com/office/drawing/2014/main" id="{00000000-0008-0000-0000-00007A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23" name="Text Box 1">
          <a:extLst>
            <a:ext uri="{FF2B5EF4-FFF2-40B4-BE49-F238E27FC236}">
              <a16:creationId xmlns:a16="http://schemas.microsoft.com/office/drawing/2014/main" id="{00000000-0008-0000-0000-00007B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24" name="Text Box 2">
          <a:extLst>
            <a:ext uri="{FF2B5EF4-FFF2-40B4-BE49-F238E27FC236}">
              <a16:creationId xmlns:a16="http://schemas.microsoft.com/office/drawing/2014/main" id="{00000000-0008-0000-0000-00007C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25" name="Text Box 2">
          <a:extLst>
            <a:ext uri="{FF2B5EF4-FFF2-40B4-BE49-F238E27FC236}">
              <a16:creationId xmlns:a16="http://schemas.microsoft.com/office/drawing/2014/main" id="{00000000-0008-0000-0000-00007D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26" name="Text Box 1">
          <a:extLst>
            <a:ext uri="{FF2B5EF4-FFF2-40B4-BE49-F238E27FC236}">
              <a16:creationId xmlns:a16="http://schemas.microsoft.com/office/drawing/2014/main" id="{00000000-0008-0000-0000-00007E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27" name="Text Box 2">
          <a:extLst>
            <a:ext uri="{FF2B5EF4-FFF2-40B4-BE49-F238E27FC236}">
              <a16:creationId xmlns:a16="http://schemas.microsoft.com/office/drawing/2014/main" id="{00000000-0008-0000-0000-00007F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28" name="Text Box 2">
          <a:extLst>
            <a:ext uri="{FF2B5EF4-FFF2-40B4-BE49-F238E27FC236}">
              <a16:creationId xmlns:a16="http://schemas.microsoft.com/office/drawing/2014/main" id="{00000000-0008-0000-0000-000080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29" name="Text Box 1">
          <a:extLst>
            <a:ext uri="{FF2B5EF4-FFF2-40B4-BE49-F238E27FC236}">
              <a16:creationId xmlns:a16="http://schemas.microsoft.com/office/drawing/2014/main" id="{00000000-0008-0000-0000-000081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30" name="Text Box 2">
          <a:extLst>
            <a:ext uri="{FF2B5EF4-FFF2-40B4-BE49-F238E27FC236}">
              <a16:creationId xmlns:a16="http://schemas.microsoft.com/office/drawing/2014/main" id="{00000000-0008-0000-0000-000082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31" name="Text Box 2">
          <a:extLst>
            <a:ext uri="{FF2B5EF4-FFF2-40B4-BE49-F238E27FC236}">
              <a16:creationId xmlns:a16="http://schemas.microsoft.com/office/drawing/2014/main" id="{00000000-0008-0000-0000-000083000000}"/>
            </a:ext>
          </a:extLst>
        </xdr:cNvPr>
        <xdr:cNvSpPr txBox="1">
          <a:spLocks noChangeArrowheads="1"/>
        </xdr:cNvSpPr>
      </xdr:nvSpPr>
      <xdr:spPr bwMode="auto">
        <a:xfrm>
          <a:off x="1504950" y="309562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32" name="Text Box 1">
          <a:extLst>
            <a:ext uri="{FF2B5EF4-FFF2-40B4-BE49-F238E27FC236}">
              <a16:creationId xmlns:a16="http://schemas.microsoft.com/office/drawing/2014/main" id="{00000000-0008-0000-0000-000084000000}"/>
            </a:ext>
          </a:extLst>
        </xdr:cNvPr>
        <xdr:cNvSpPr txBox="1">
          <a:spLocks noChangeArrowheads="1"/>
        </xdr:cNvSpPr>
      </xdr:nvSpPr>
      <xdr:spPr bwMode="auto">
        <a:xfrm>
          <a:off x="1504950" y="309562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33" name="Text Box 2">
          <a:extLst>
            <a:ext uri="{FF2B5EF4-FFF2-40B4-BE49-F238E27FC236}">
              <a16:creationId xmlns:a16="http://schemas.microsoft.com/office/drawing/2014/main" id="{00000000-0008-0000-0000-000085000000}"/>
            </a:ext>
          </a:extLst>
        </xdr:cNvPr>
        <xdr:cNvSpPr txBox="1">
          <a:spLocks noChangeArrowheads="1"/>
        </xdr:cNvSpPr>
      </xdr:nvSpPr>
      <xdr:spPr bwMode="auto">
        <a:xfrm>
          <a:off x="1504950" y="309562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34" name="Text Box 2">
          <a:extLst>
            <a:ext uri="{FF2B5EF4-FFF2-40B4-BE49-F238E27FC236}">
              <a16:creationId xmlns:a16="http://schemas.microsoft.com/office/drawing/2014/main" id="{00000000-0008-0000-0000-000086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35" name="Text Box 1">
          <a:extLst>
            <a:ext uri="{FF2B5EF4-FFF2-40B4-BE49-F238E27FC236}">
              <a16:creationId xmlns:a16="http://schemas.microsoft.com/office/drawing/2014/main" id="{00000000-0008-0000-0000-000087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36" name="Text Box 2">
          <a:extLst>
            <a:ext uri="{FF2B5EF4-FFF2-40B4-BE49-F238E27FC236}">
              <a16:creationId xmlns:a16="http://schemas.microsoft.com/office/drawing/2014/main" id="{00000000-0008-0000-0000-000088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37" name="Text Box 2">
          <a:extLst>
            <a:ext uri="{FF2B5EF4-FFF2-40B4-BE49-F238E27FC236}">
              <a16:creationId xmlns:a16="http://schemas.microsoft.com/office/drawing/2014/main" id="{00000000-0008-0000-0000-000089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38" name="Text Box 1">
          <a:extLst>
            <a:ext uri="{FF2B5EF4-FFF2-40B4-BE49-F238E27FC236}">
              <a16:creationId xmlns:a16="http://schemas.microsoft.com/office/drawing/2014/main" id="{00000000-0008-0000-0000-00008A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39" name="Text Box 2">
          <a:extLst>
            <a:ext uri="{FF2B5EF4-FFF2-40B4-BE49-F238E27FC236}">
              <a16:creationId xmlns:a16="http://schemas.microsoft.com/office/drawing/2014/main" id="{00000000-0008-0000-0000-00008B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40" name="Text Box 2">
          <a:extLst>
            <a:ext uri="{FF2B5EF4-FFF2-40B4-BE49-F238E27FC236}">
              <a16:creationId xmlns:a16="http://schemas.microsoft.com/office/drawing/2014/main" id="{00000000-0008-0000-0000-00008C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41" name="Text Box 1">
          <a:extLst>
            <a:ext uri="{FF2B5EF4-FFF2-40B4-BE49-F238E27FC236}">
              <a16:creationId xmlns:a16="http://schemas.microsoft.com/office/drawing/2014/main" id="{00000000-0008-0000-0000-00008D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42" name="Text Box 2">
          <a:extLst>
            <a:ext uri="{FF2B5EF4-FFF2-40B4-BE49-F238E27FC236}">
              <a16:creationId xmlns:a16="http://schemas.microsoft.com/office/drawing/2014/main" id="{00000000-0008-0000-0000-00008E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43" name="Text Box 2">
          <a:extLst>
            <a:ext uri="{FF2B5EF4-FFF2-40B4-BE49-F238E27FC236}">
              <a16:creationId xmlns:a16="http://schemas.microsoft.com/office/drawing/2014/main" id="{00000000-0008-0000-0000-00008F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44" name="Text Box 1">
          <a:extLst>
            <a:ext uri="{FF2B5EF4-FFF2-40B4-BE49-F238E27FC236}">
              <a16:creationId xmlns:a16="http://schemas.microsoft.com/office/drawing/2014/main" id="{00000000-0008-0000-0000-000090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45" name="Text Box 2">
          <a:extLst>
            <a:ext uri="{FF2B5EF4-FFF2-40B4-BE49-F238E27FC236}">
              <a16:creationId xmlns:a16="http://schemas.microsoft.com/office/drawing/2014/main" id="{00000000-0008-0000-0000-000091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46" name="Text Box 2">
          <a:extLst>
            <a:ext uri="{FF2B5EF4-FFF2-40B4-BE49-F238E27FC236}">
              <a16:creationId xmlns:a16="http://schemas.microsoft.com/office/drawing/2014/main" id="{00000000-0008-0000-0000-000092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47" name="Text Box 1">
          <a:extLst>
            <a:ext uri="{FF2B5EF4-FFF2-40B4-BE49-F238E27FC236}">
              <a16:creationId xmlns:a16="http://schemas.microsoft.com/office/drawing/2014/main" id="{00000000-0008-0000-0000-000093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48" name="Text Box 2">
          <a:extLst>
            <a:ext uri="{FF2B5EF4-FFF2-40B4-BE49-F238E27FC236}">
              <a16:creationId xmlns:a16="http://schemas.microsoft.com/office/drawing/2014/main" id="{00000000-0008-0000-0000-000094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49" name="Text Box 2">
          <a:extLst>
            <a:ext uri="{FF2B5EF4-FFF2-40B4-BE49-F238E27FC236}">
              <a16:creationId xmlns:a16="http://schemas.microsoft.com/office/drawing/2014/main" id="{00000000-0008-0000-0000-000095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50" name="Text Box 1">
          <a:extLst>
            <a:ext uri="{FF2B5EF4-FFF2-40B4-BE49-F238E27FC236}">
              <a16:creationId xmlns:a16="http://schemas.microsoft.com/office/drawing/2014/main" id="{00000000-0008-0000-0000-000096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51" name="Text Box 2">
          <a:extLst>
            <a:ext uri="{FF2B5EF4-FFF2-40B4-BE49-F238E27FC236}">
              <a16:creationId xmlns:a16="http://schemas.microsoft.com/office/drawing/2014/main" id="{00000000-0008-0000-0000-000097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52" name="Text Box 2">
          <a:extLst>
            <a:ext uri="{FF2B5EF4-FFF2-40B4-BE49-F238E27FC236}">
              <a16:creationId xmlns:a16="http://schemas.microsoft.com/office/drawing/2014/main" id="{00000000-0008-0000-0000-000098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53" name="Text Box 1">
          <a:extLst>
            <a:ext uri="{FF2B5EF4-FFF2-40B4-BE49-F238E27FC236}">
              <a16:creationId xmlns:a16="http://schemas.microsoft.com/office/drawing/2014/main" id="{00000000-0008-0000-0000-000099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54" name="Text Box 2">
          <a:extLst>
            <a:ext uri="{FF2B5EF4-FFF2-40B4-BE49-F238E27FC236}">
              <a16:creationId xmlns:a16="http://schemas.microsoft.com/office/drawing/2014/main" id="{00000000-0008-0000-0000-00009A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55" name="Text Box 2">
          <a:extLst>
            <a:ext uri="{FF2B5EF4-FFF2-40B4-BE49-F238E27FC236}">
              <a16:creationId xmlns:a16="http://schemas.microsoft.com/office/drawing/2014/main" id="{00000000-0008-0000-0000-00009B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56" name="Text Box 1">
          <a:extLst>
            <a:ext uri="{FF2B5EF4-FFF2-40B4-BE49-F238E27FC236}">
              <a16:creationId xmlns:a16="http://schemas.microsoft.com/office/drawing/2014/main" id="{00000000-0008-0000-0000-00009C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57" name="Text Box 2">
          <a:extLst>
            <a:ext uri="{FF2B5EF4-FFF2-40B4-BE49-F238E27FC236}">
              <a16:creationId xmlns:a16="http://schemas.microsoft.com/office/drawing/2014/main" id="{00000000-0008-0000-0000-00009D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58" name="Text Box 2">
          <a:extLst>
            <a:ext uri="{FF2B5EF4-FFF2-40B4-BE49-F238E27FC236}">
              <a16:creationId xmlns:a16="http://schemas.microsoft.com/office/drawing/2014/main" id="{00000000-0008-0000-0000-00009E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59" name="Text Box 1">
          <a:extLst>
            <a:ext uri="{FF2B5EF4-FFF2-40B4-BE49-F238E27FC236}">
              <a16:creationId xmlns:a16="http://schemas.microsoft.com/office/drawing/2014/main" id="{00000000-0008-0000-0000-00009F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60" name="Text Box 2">
          <a:extLst>
            <a:ext uri="{FF2B5EF4-FFF2-40B4-BE49-F238E27FC236}">
              <a16:creationId xmlns:a16="http://schemas.microsoft.com/office/drawing/2014/main" id="{00000000-0008-0000-0000-0000A0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61" name="Text Box 2">
          <a:extLst>
            <a:ext uri="{FF2B5EF4-FFF2-40B4-BE49-F238E27FC236}">
              <a16:creationId xmlns:a16="http://schemas.microsoft.com/office/drawing/2014/main" id="{00000000-0008-0000-0000-0000A1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62" name="Text Box 1">
          <a:extLst>
            <a:ext uri="{FF2B5EF4-FFF2-40B4-BE49-F238E27FC236}">
              <a16:creationId xmlns:a16="http://schemas.microsoft.com/office/drawing/2014/main" id="{00000000-0008-0000-0000-0000A2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63" name="Text Box 2">
          <a:extLst>
            <a:ext uri="{FF2B5EF4-FFF2-40B4-BE49-F238E27FC236}">
              <a16:creationId xmlns:a16="http://schemas.microsoft.com/office/drawing/2014/main" id="{00000000-0008-0000-0000-0000A3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64" name="Text Box 2">
          <a:extLst>
            <a:ext uri="{FF2B5EF4-FFF2-40B4-BE49-F238E27FC236}">
              <a16:creationId xmlns:a16="http://schemas.microsoft.com/office/drawing/2014/main" id="{00000000-0008-0000-0000-0000A4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65" name="Text Box 1">
          <a:extLst>
            <a:ext uri="{FF2B5EF4-FFF2-40B4-BE49-F238E27FC236}">
              <a16:creationId xmlns:a16="http://schemas.microsoft.com/office/drawing/2014/main" id="{00000000-0008-0000-0000-0000A5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66" name="Text Box 2">
          <a:extLst>
            <a:ext uri="{FF2B5EF4-FFF2-40B4-BE49-F238E27FC236}">
              <a16:creationId xmlns:a16="http://schemas.microsoft.com/office/drawing/2014/main" id="{00000000-0008-0000-0000-0000A6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67" name="Text Box 2">
          <a:extLst>
            <a:ext uri="{FF2B5EF4-FFF2-40B4-BE49-F238E27FC236}">
              <a16:creationId xmlns:a16="http://schemas.microsoft.com/office/drawing/2014/main" id="{00000000-0008-0000-0000-0000A7000000}"/>
            </a:ext>
          </a:extLst>
        </xdr:cNvPr>
        <xdr:cNvSpPr txBox="1">
          <a:spLocks noChangeArrowheads="1"/>
        </xdr:cNvSpPr>
      </xdr:nvSpPr>
      <xdr:spPr bwMode="auto">
        <a:xfrm>
          <a:off x="1504950" y="650557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68" name="Text Box 1">
          <a:extLst>
            <a:ext uri="{FF2B5EF4-FFF2-40B4-BE49-F238E27FC236}">
              <a16:creationId xmlns:a16="http://schemas.microsoft.com/office/drawing/2014/main" id="{00000000-0008-0000-0000-0000A8000000}"/>
            </a:ext>
          </a:extLst>
        </xdr:cNvPr>
        <xdr:cNvSpPr txBox="1">
          <a:spLocks noChangeArrowheads="1"/>
        </xdr:cNvSpPr>
      </xdr:nvSpPr>
      <xdr:spPr bwMode="auto">
        <a:xfrm>
          <a:off x="1504950" y="650557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169" name="Text Box 2">
          <a:extLst>
            <a:ext uri="{FF2B5EF4-FFF2-40B4-BE49-F238E27FC236}">
              <a16:creationId xmlns:a16="http://schemas.microsoft.com/office/drawing/2014/main" id="{00000000-0008-0000-0000-0000A9000000}"/>
            </a:ext>
          </a:extLst>
        </xdr:cNvPr>
        <xdr:cNvSpPr txBox="1">
          <a:spLocks noChangeArrowheads="1"/>
        </xdr:cNvSpPr>
      </xdr:nvSpPr>
      <xdr:spPr bwMode="auto">
        <a:xfrm>
          <a:off x="1504950" y="650557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70" name="Text Box 2">
          <a:extLst>
            <a:ext uri="{FF2B5EF4-FFF2-40B4-BE49-F238E27FC236}">
              <a16:creationId xmlns:a16="http://schemas.microsoft.com/office/drawing/2014/main" id="{00000000-0008-0000-0000-0000AA000000}"/>
            </a:ext>
          </a:extLst>
        </xdr:cNvPr>
        <xdr:cNvSpPr txBox="1">
          <a:spLocks noChangeArrowheads="1"/>
        </xdr:cNvSpPr>
      </xdr:nvSpPr>
      <xdr:spPr bwMode="auto">
        <a:xfrm>
          <a:off x="1504950" y="650557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71" name="Text Box 1">
          <a:extLst>
            <a:ext uri="{FF2B5EF4-FFF2-40B4-BE49-F238E27FC236}">
              <a16:creationId xmlns:a16="http://schemas.microsoft.com/office/drawing/2014/main" id="{00000000-0008-0000-0000-0000AB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72" name="Text Box 2">
          <a:extLst>
            <a:ext uri="{FF2B5EF4-FFF2-40B4-BE49-F238E27FC236}">
              <a16:creationId xmlns:a16="http://schemas.microsoft.com/office/drawing/2014/main" id="{00000000-0008-0000-0000-0000AC000000}"/>
            </a:ext>
          </a:extLst>
        </xdr:cNvPr>
        <xdr:cNvSpPr txBox="1">
          <a:spLocks noChangeArrowheads="1"/>
        </xdr:cNvSpPr>
      </xdr:nvSpPr>
      <xdr:spPr bwMode="auto">
        <a:xfrm>
          <a:off x="1504950" y="650557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73" name="Text Box 2">
          <a:extLst>
            <a:ext uri="{FF2B5EF4-FFF2-40B4-BE49-F238E27FC236}">
              <a16:creationId xmlns:a16="http://schemas.microsoft.com/office/drawing/2014/main" id="{00000000-0008-0000-0000-0000AD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74" name="Text Box 1">
          <a:extLst>
            <a:ext uri="{FF2B5EF4-FFF2-40B4-BE49-F238E27FC236}">
              <a16:creationId xmlns:a16="http://schemas.microsoft.com/office/drawing/2014/main" id="{00000000-0008-0000-0000-0000AE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75" name="Text Box 2">
          <a:extLst>
            <a:ext uri="{FF2B5EF4-FFF2-40B4-BE49-F238E27FC236}">
              <a16:creationId xmlns:a16="http://schemas.microsoft.com/office/drawing/2014/main" id="{00000000-0008-0000-0000-0000AF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76" name="Text Box 2">
          <a:extLst>
            <a:ext uri="{FF2B5EF4-FFF2-40B4-BE49-F238E27FC236}">
              <a16:creationId xmlns:a16="http://schemas.microsoft.com/office/drawing/2014/main" id="{00000000-0008-0000-0000-0000B0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77" name="Text Box 1">
          <a:extLst>
            <a:ext uri="{FF2B5EF4-FFF2-40B4-BE49-F238E27FC236}">
              <a16:creationId xmlns:a16="http://schemas.microsoft.com/office/drawing/2014/main" id="{00000000-0008-0000-0000-0000B1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78" name="Text Box 2">
          <a:extLst>
            <a:ext uri="{FF2B5EF4-FFF2-40B4-BE49-F238E27FC236}">
              <a16:creationId xmlns:a16="http://schemas.microsoft.com/office/drawing/2014/main" id="{00000000-0008-0000-0000-0000B2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79" name="Text Box 2">
          <a:extLst>
            <a:ext uri="{FF2B5EF4-FFF2-40B4-BE49-F238E27FC236}">
              <a16:creationId xmlns:a16="http://schemas.microsoft.com/office/drawing/2014/main" id="{00000000-0008-0000-0000-0000B3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80" name="Text Box 1">
          <a:extLst>
            <a:ext uri="{FF2B5EF4-FFF2-40B4-BE49-F238E27FC236}">
              <a16:creationId xmlns:a16="http://schemas.microsoft.com/office/drawing/2014/main" id="{00000000-0008-0000-0000-0000B4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81" name="Text Box 2">
          <a:extLst>
            <a:ext uri="{FF2B5EF4-FFF2-40B4-BE49-F238E27FC236}">
              <a16:creationId xmlns:a16="http://schemas.microsoft.com/office/drawing/2014/main" id="{00000000-0008-0000-0000-0000B5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82" name="Text Box 2">
          <a:extLst>
            <a:ext uri="{FF2B5EF4-FFF2-40B4-BE49-F238E27FC236}">
              <a16:creationId xmlns:a16="http://schemas.microsoft.com/office/drawing/2014/main" id="{00000000-0008-0000-0000-0000B6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83" name="Text Box 1">
          <a:extLst>
            <a:ext uri="{FF2B5EF4-FFF2-40B4-BE49-F238E27FC236}">
              <a16:creationId xmlns:a16="http://schemas.microsoft.com/office/drawing/2014/main" id="{00000000-0008-0000-0000-0000B7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84" name="Text Box 2">
          <a:extLst>
            <a:ext uri="{FF2B5EF4-FFF2-40B4-BE49-F238E27FC236}">
              <a16:creationId xmlns:a16="http://schemas.microsoft.com/office/drawing/2014/main" id="{00000000-0008-0000-0000-0000B8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85" name="Text Box 2">
          <a:extLst>
            <a:ext uri="{FF2B5EF4-FFF2-40B4-BE49-F238E27FC236}">
              <a16:creationId xmlns:a16="http://schemas.microsoft.com/office/drawing/2014/main" id="{00000000-0008-0000-0000-0000B9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86" name="Text Box 1">
          <a:extLst>
            <a:ext uri="{FF2B5EF4-FFF2-40B4-BE49-F238E27FC236}">
              <a16:creationId xmlns:a16="http://schemas.microsoft.com/office/drawing/2014/main" id="{00000000-0008-0000-0000-0000BA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87" name="Text Box 2">
          <a:extLst>
            <a:ext uri="{FF2B5EF4-FFF2-40B4-BE49-F238E27FC236}">
              <a16:creationId xmlns:a16="http://schemas.microsoft.com/office/drawing/2014/main" id="{00000000-0008-0000-0000-0000BB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88" name="Text Box 2">
          <a:extLst>
            <a:ext uri="{FF2B5EF4-FFF2-40B4-BE49-F238E27FC236}">
              <a16:creationId xmlns:a16="http://schemas.microsoft.com/office/drawing/2014/main" id="{00000000-0008-0000-0000-0000BC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89" name="Text Box 1">
          <a:extLst>
            <a:ext uri="{FF2B5EF4-FFF2-40B4-BE49-F238E27FC236}">
              <a16:creationId xmlns:a16="http://schemas.microsoft.com/office/drawing/2014/main" id="{00000000-0008-0000-0000-0000BD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90" name="Text Box 2">
          <a:extLst>
            <a:ext uri="{FF2B5EF4-FFF2-40B4-BE49-F238E27FC236}">
              <a16:creationId xmlns:a16="http://schemas.microsoft.com/office/drawing/2014/main" id="{00000000-0008-0000-0000-0000BE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91" name="Text Box 2">
          <a:extLst>
            <a:ext uri="{FF2B5EF4-FFF2-40B4-BE49-F238E27FC236}">
              <a16:creationId xmlns:a16="http://schemas.microsoft.com/office/drawing/2014/main" id="{00000000-0008-0000-0000-0000BF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92" name="Text Box 1">
          <a:extLst>
            <a:ext uri="{FF2B5EF4-FFF2-40B4-BE49-F238E27FC236}">
              <a16:creationId xmlns:a16="http://schemas.microsoft.com/office/drawing/2014/main" id="{00000000-0008-0000-0000-0000C0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93" name="Text Box 2">
          <a:extLst>
            <a:ext uri="{FF2B5EF4-FFF2-40B4-BE49-F238E27FC236}">
              <a16:creationId xmlns:a16="http://schemas.microsoft.com/office/drawing/2014/main" id="{00000000-0008-0000-0000-0000C1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94" name="Text Box 2">
          <a:extLst>
            <a:ext uri="{FF2B5EF4-FFF2-40B4-BE49-F238E27FC236}">
              <a16:creationId xmlns:a16="http://schemas.microsoft.com/office/drawing/2014/main" id="{00000000-0008-0000-0000-0000C2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95" name="Text Box 1">
          <a:extLst>
            <a:ext uri="{FF2B5EF4-FFF2-40B4-BE49-F238E27FC236}">
              <a16:creationId xmlns:a16="http://schemas.microsoft.com/office/drawing/2014/main" id="{00000000-0008-0000-0000-0000C3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96" name="Text Box 2">
          <a:extLst>
            <a:ext uri="{FF2B5EF4-FFF2-40B4-BE49-F238E27FC236}">
              <a16:creationId xmlns:a16="http://schemas.microsoft.com/office/drawing/2014/main" id="{00000000-0008-0000-0000-0000C4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197" name="Text Box 2">
          <a:extLst>
            <a:ext uri="{FF2B5EF4-FFF2-40B4-BE49-F238E27FC236}">
              <a16:creationId xmlns:a16="http://schemas.microsoft.com/office/drawing/2014/main" id="{00000000-0008-0000-0000-0000C5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98" name="Text Box 1">
          <a:extLst>
            <a:ext uri="{FF2B5EF4-FFF2-40B4-BE49-F238E27FC236}">
              <a16:creationId xmlns:a16="http://schemas.microsoft.com/office/drawing/2014/main" id="{00000000-0008-0000-0000-0000C6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199" name="Text Box 2">
          <a:extLst>
            <a:ext uri="{FF2B5EF4-FFF2-40B4-BE49-F238E27FC236}">
              <a16:creationId xmlns:a16="http://schemas.microsoft.com/office/drawing/2014/main" id="{00000000-0008-0000-0000-0000C7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00" name="Text Box 2">
          <a:extLst>
            <a:ext uri="{FF2B5EF4-FFF2-40B4-BE49-F238E27FC236}">
              <a16:creationId xmlns:a16="http://schemas.microsoft.com/office/drawing/2014/main" id="{00000000-0008-0000-0000-0000C8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01" name="Text Box 1">
          <a:extLst>
            <a:ext uri="{FF2B5EF4-FFF2-40B4-BE49-F238E27FC236}">
              <a16:creationId xmlns:a16="http://schemas.microsoft.com/office/drawing/2014/main" id="{00000000-0008-0000-0000-0000C9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02" name="Text Box 2">
          <a:extLst>
            <a:ext uri="{FF2B5EF4-FFF2-40B4-BE49-F238E27FC236}">
              <a16:creationId xmlns:a16="http://schemas.microsoft.com/office/drawing/2014/main" id="{00000000-0008-0000-0000-0000CA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03" name="Text Box 2">
          <a:extLst>
            <a:ext uri="{FF2B5EF4-FFF2-40B4-BE49-F238E27FC236}">
              <a16:creationId xmlns:a16="http://schemas.microsoft.com/office/drawing/2014/main" id="{00000000-0008-0000-0000-0000CB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04" name="Text Box 1">
          <a:extLst>
            <a:ext uri="{FF2B5EF4-FFF2-40B4-BE49-F238E27FC236}">
              <a16:creationId xmlns:a16="http://schemas.microsoft.com/office/drawing/2014/main" id="{00000000-0008-0000-0000-0000CC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05" name="Text Box 2">
          <a:extLst>
            <a:ext uri="{FF2B5EF4-FFF2-40B4-BE49-F238E27FC236}">
              <a16:creationId xmlns:a16="http://schemas.microsoft.com/office/drawing/2014/main" id="{00000000-0008-0000-0000-0000CD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06" name="Text Box 2">
          <a:extLst>
            <a:ext uri="{FF2B5EF4-FFF2-40B4-BE49-F238E27FC236}">
              <a16:creationId xmlns:a16="http://schemas.microsoft.com/office/drawing/2014/main" id="{00000000-0008-0000-0000-0000CE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07" name="Text Box 1">
          <a:extLst>
            <a:ext uri="{FF2B5EF4-FFF2-40B4-BE49-F238E27FC236}">
              <a16:creationId xmlns:a16="http://schemas.microsoft.com/office/drawing/2014/main" id="{00000000-0008-0000-0000-0000CF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08" name="Text Box 2">
          <a:extLst>
            <a:ext uri="{FF2B5EF4-FFF2-40B4-BE49-F238E27FC236}">
              <a16:creationId xmlns:a16="http://schemas.microsoft.com/office/drawing/2014/main" id="{00000000-0008-0000-0000-0000D0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09" name="Text Box 1">
          <a:extLst>
            <a:ext uri="{FF2B5EF4-FFF2-40B4-BE49-F238E27FC236}">
              <a16:creationId xmlns:a16="http://schemas.microsoft.com/office/drawing/2014/main" id="{00000000-0008-0000-0000-0000D1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10" name="Text Box 2">
          <a:extLst>
            <a:ext uri="{FF2B5EF4-FFF2-40B4-BE49-F238E27FC236}">
              <a16:creationId xmlns:a16="http://schemas.microsoft.com/office/drawing/2014/main" id="{00000000-0008-0000-0000-0000D2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11" name="Text Box 2">
          <a:extLst>
            <a:ext uri="{FF2B5EF4-FFF2-40B4-BE49-F238E27FC236}">
              <a16:creationId xmlns:a16="http://schemas.microsoft.com/office/drawing/2014/main" id="{00000000-0008-0000-0000-0000D3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12" name="Text Box 1">
          <a:extLst>
            <a:ext uri="{FF2B5EF4-FFF2-40B4-BE49-F238E27FC236}">
              <a16:creationId xmlns:a16="http://schemas.microsoft.com/office/drawing/2014/main" id="{00000000-0008-0000-0000-0000D4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13" name="Text Box 2">
          <a:extLst>
            <a:ext uri="{FF2B5EF4-FFF2-40B4-BE49-F238E27FC236}">
              <a16:creationId xmlns:a16="http://schemas.microsoft.com/office/drawing/2014/main" id="{00000000-0008-0000-0000-0000D5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14" name="Text Box 2">
          <a:extLst>
            <a:ext uri="{FF2B5EF4-FFF2-40B4-BE49-F238E27FC236}">
              <a16:creationId xmlns:a16="http://schemas.microsoft.com/office/drawing/2014/main" id="{00000000-0008-0000-0000-0000D6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15" name="Text Box 1">
          <a:extLst>
            <a:ext uri="{FF2B5EF4-FFF2-40B4-BE49-F238E27FC236}">
              <a16:creationId xmlns:a16="http://schemas.microsoft.com/office/drawing/2014/main" id="{00000000-0008-0000-0000-0000D7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16" name="Text Box 2">
          <a:extLst>
            <a:ext uri="{FF2B5EF4-FFF2-40B4-BE49-F238E27FC236}">
              <a16:creationId xmlns:a16="http://schemas.microsoft.com/office/drawing/2014/main" id="{00000000-0008-0000-0000-0000D8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17" name="Text Box 2">
          <a:extLst>
            <a:ext uri="{FF2B5EF4-FFF2-40B4-BE49-F238E27FC236}">
              <a16:creationId xmlns:a16="http://schemas.microsoft.com/office/drawing/2014/main" id="{00000000-0008-0000-0000-0000D9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18" name="Text Box 1">
          <a:extLst>
            <a:ext uri="{FF2B5EF4-FFF2-40B4-BE49-F238E27FC236}">
              <a16:creationId xmlns:a16="http://schemas.microsoft.com/office/drawing/2014/main" id="{00000000-0008-0000-0000-0000DA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19" name="Text Box 2">
          <a:extLst>
            <a:ext uri="{FF2B5EF4-FFF2-40B4-BE49-F238E27FC236}">
              <a16:creationId xmlns:a16="http://schemas.microsoft.com/office/drawing/2014/main" id="{00000000-0008-0000-0000-0000DB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20" name="Text Box 2">
          <a:extLst>
            <a:ext uri="{FF2B5EF4-FFF2-40B4-BE49-F238E27FC236}">
              <a16:creationId xmlns:a16="http://schemas.microsoft.com/office/drawing/2014/main" id="{00000000-0008-0000-0000-0000DC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21" name="Text Box 1">
          <a:extLst>
            <a:ext uri="{FF2B5EF4-FFF2-40B4-BE49-F238E27FC236}">
              <a16:creationId xmlns:a16="http://schemas.microsoft.com/office/drawing/2014/main" id="{00000000-0008-0000-0000-0000DD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22" name="Text Box 2">
          <a:extLst>
            <a:ext uri="{FF2B5EF4-FFF2-40B4-BE49-F238E27FC236}">
              <a16:creationId xmlns:a16="http://schemas.microsoft.com/office/drawing/2014/main" id="{00000000-0008-0000-0000-0000DE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23" name="Text Box 2">
          <a:extLst>
            <a:ext uri="{FF2B5EF4-FFF2-40B4-BE49-F238E27FC236}">
              <a16:creationId xmlns:a16="http://schemas.microsoft.com/office/drawing/2014/main" id="{00000000-0008-0000-0000-0000DF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24" name="Text Box 1">
          <a:extLst>
            <a:ext uri="{FF2B5EF4-FFF2-40B4-BE49-F238E27FC236}">
              <a16:creationId xmlns:a16="http://schemas.microsoft.com/office/drawing/2014/main" id="{00000000-0008-0000-0000-0000E0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25" name="Text Box 2">
          <a:extLst>
            <a:ext uri="{FF2B5EF4-FFF2-40B4-BE49-F238E27FC236}">
              <a16:creationId xmlns:a16="http://schemas.microsoft.com/office/drawing/2014/main" id="{00000000-0008-0000-0000-0000E1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26" name="Text Box 2">
          <a:extLst>
            <a:ext uri="{FF2B5EF4-FFF2-40B4-BE49-F238E27FC236}">
              <a16:creationId xmlns:a16="http://schemas.microsoft.com/office/drawing/2014/main" id="{00000000-0008-0000-0000-0000E2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27" name="Text Box 1">
          <a:extLst>
            <a:ext uri="{FF2B5EF4-FFF2-40B4-BE49-F238E27FC236}">
              <a16:creationId xmlns:a16="http://schemas.microsoft.com/office/drawing/2014/main" id="{00000000-0008-0000-0000-0000E3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28" name="Text Box 2">
          <a:extLst>
            <a:ext uri="{FF2B5EF4-FFF2-40B4-BE49-F238E27FC236}">
              <a16:creationId xmlns:a16="http://schemas.microsoft.com/office/drawing/2014/main" id="{00000000-0008-0000-0000-0000E4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29" name="Text Box 2">
          <a:extLst>
            <a:ext uri="{FF2B5EF4-FFF2-40B4-BE49-F238E27FC236}">
              <a16:creationId xmlns:a16="http://schemas.microsoft.com/office/drawing/2014/main" id="{00000000-0008-0000-0000-0000E5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30" name="Text Box 1">
          <a:extLst>
            <a:ext uri="{FF2B5EF4-FFF2-40B4-BE49-F238E27FC236}">
              <a16:creationId xmlns:a16="http://schemas.microsoft.com/office/drawing/2014/main" id="{00000000-0008-0000-0000-0000E6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31" name="Text Box 2">
          <a:extLst>
            <a:ext uri="{FF2B5EF4-FFF2-40B4-BE49-F238E27FC236}">
              <a16:creationId xmlns:a16="http://schemas.microsoft.com/office/drawing/2014/main" id="{00000000-0008-0000-0000-0000E7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32" name="Text Box 2">
          <a:extLst>
            <a:ext uri="{FF2B5EF4-FFF2-40B4-BE49-F238E27FC236}">
              <a16:creationId xmlns:a16="http://schemas.microsoft.com/office/drawing/2014/main" id="{00000000-0008-0000-0000-0000E8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33" name="Text Box 1">
          <a:extLst>
            <a:ext uri="{FF2B5EF4-FFF2-40B4-BE49-F238E27FC236}">
              <a16:creationId xmlns:a16="http://schemas.microsoft.com/office/drawing/2014/main" id="{00000000-0008-0000-0000-0000E9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34" name="Text Box 2">
          <a:extLst>
            <a:ext uri="{FF2B5EF4-FFF2-40B4-BE49-F238E27FC236}">
              <a16:creationId xmlns:a16="http://schemas.microsoft.com/office/drawing/2014/main" id="{00000000-0008-0000-0000-0000EA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35" name="Text Box 2">
          <a:extLst>
            <a:ext uri="{FF2B5EF4-FFF2-40B4-BE49-F238E27FC236}">
              <a16:creationId xmlns:a16="http://schemas.microsoft.com/office/drawing/2014/main" id="{00000000-0008-0000-0000-0000EB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36" name="Text Box 1">
          <a:extLst>
            <a:ext uri="{FF2B5EF4-FFF2-40B4-BE49-F238E27FC236}">
              <a16:creationId xmlns:a16="http://schemas.microsoft.com/office/drawing/2014/main" id="{00000000-0008-0000-0000-0000EC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37" name="Text Box 2">
          <a:extLst>
            <a:ext uri="{FF2B5EF4-FFF2-40B4-BE49-F238E27FC236}">
              <a16:creationId xmlns:a16="http://schemas.microsoft.com/office/drawing/2014/main" id="{00000000-0008-0000-0000-0000ED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38" name="Text Box 2">
          <a:extLst>
            <a:ext uri="{FF2B5EF4-FFF2-40B4-BE49-F238E27FC236}">
              <a16:creationId xmlns:a16="http://schemas.microsoft.com/office/drawing/2014/main" id="{00000000-0008-0000-0000-0000EE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39" name="Text Box 1">
          <a:extLst>
            <a:ext uri="{FF2B5EF4-FFF2-40B4-BE49-F238E27FC236}">
              <a16:creationId xmlns:a16="http://schemas.microsoft.com/office/drawing/2014/main" id="{00000000-0008-0000-0000-0000EF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40" name="Text Box 2">
          <a:extLst>
            <a:ext uri="{FF2B5EF4-FFF2-40B4-BE49-F238E27FC236}">
              <a16:creationId xmlns:a16="http://schemas.microsoft.com/office/drawing/2014/main" id="{00000000-0008-0000-0000-0000F0000000}"/>
            </a:ext>
          </a:extLst>
        </xdr:cNvPr>
        <xdr:cNvSpPr txBox="1">
          <a:spLocks noChangeArrowheads="1"/>
        </xdr:cNvSpPr>
      </xdr:nvSpPr>
      <xdr:spPr bwMode="auto">
        <a:xfrm>
          <a:off x="1504950" y="11182350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41" name="Text Box 2">
          <a:extLst>
            <a:ext uri="{FF2B5EF4-FFF2-40B4-BE49-F238E27FC236}">
              <a16:creationId xmlns:a16="http://schemas.microsoft.com/office/drawing/2014/main" id="{00000000-0008-0000-0000-0000F1000000}"/>
            </a:ext>
          </a:extLst>
        </xdr:cNvPr>
        <xdr:cNvSpPr txBox="1">
          <a:spLocks noChangeArrowheads="1"/>
        </xdr:cNvSpPr>
      </xdr:nvSpPr>
      <xdr:spPr bwMode="auto">
        <a:xfrm>
          <a:off x="1504950" y="11182350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42" name="Text Box 1">
          <a:extLst>
            <a:ext uri="{FF2B5EF4-FFF2-40B4-BE49-F238E27FC236}">
              <a16:creationId xmlns:a16="http://schemas.microsoft.com/office/drawing/2014/main" id="{00000000-0008-0000-0000-0000F2000000}"/>
            </a:ext>
          </a:extLst>
        </xdr:cNvPr>
        <xdr:cNvSpPr txBox="1">
          <a:spLocks noChangeArrowheads="1"/>
        </xdr:cNvSpPr>
      </xdr:nvSpPr>
      <xdr:spPr bwMode="auto">
        <a:xfrm>
          <a:off x="1504950" y="11182350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43" name="Text Box 1">
          <a:extLst>
            <a:ext uri="{FF2B5EF4-FFF2-40B4-BE49-F238E27FC236}">
              <a16:creationId xmlns:a16="http://schemas.microsoft.com/office/drawing/2014/main" id="{00000000-0008-0000-0000-0000F3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44" name="Text Box 2">
          <a:extLst>
            <a:ext uri="{FF2B5EF4-FFF2-40B4-BE49-F238E27FC236}">
              <a16:creationId xmlns:a16="http://schemas.microsoft.com/office/drawing/2014/main" id="{00000000-0008-0000-0000-0000F4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45" name="Text Box 2">
          <a:extLst>
            <a:ext uri="{FF2B5EF4-FFF2-40B4-BE49-F238E27FC236}">
              <a16:creationId xmlns:a16="http://schemas.microsoft.com/office/drawing/2014/main" id="{00000000-0008-0000-0000-0000F5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46" name="Text Box 1">
          <a:extLst>
            <a:ext uri="{FF2B5EF4-FFF2-40B4-BE49-F238E27FC236}">
              <a16:creationId xmlns:a16="http://schemas.microsoft.com/office/drawing/2014/main" id="{00000000-0008-0000-0000-0000F6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47" name="Text Box 2">
          <a:extLst>
            <a:ext uri="{FF2B5EF4-FFF2-40B4-BE49-F238E27FC236}">
              <a16:creationId xmlns:a16="http://schemas.microsoft.com/office/drawing/2014/main" id="{00000000-0008-0000-0000-0000F7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48" name="Text Box 2">
          <a:extLst>
            <a:ext uri="{FF2B5EF4-FFF2-40B4-BE49-F238E27FC236}">
              <a16:creationId xmlns:a16="http://schemas.microsoft.com/office/drawing/2014/main" id="{00000000-0008-0000-0000-0000F8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49" name="Text Box 1">
          <a:extLst>
            <a:ext uri="{FF2B5EF4-FFF2-40B4-BE49-F238E27FC236}">
              <a16:creationId xmlns:a16="http://schemas.microsoft.com/office/drawing/2014/main" id="{00000000-0008-0000-0000-0000F9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50" name="Text Box 2">
          <a:extLst>
            <a:ext uri="{FF2B5EF4-FFF2-40B4-BE49-F238E27FC236}">
              <a16:creationId xmlns:a16="http://schemas.microsoft.com/office/drawing/2014/main" id="{00000000-0008-0000-0000-0000FA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51" name="Text Box 2">
          <a:extLst>
            <a:ext uri="{FF2B5EF4-FFF2-40B4-BE49-F238E27FC236}">
              <a16:creationId xmlns:a16="http://schemas.microsoft.com/office/drawing/2014/main" id="{00000000-0008-0000-0000-0000FB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52" name="Text Box 1">
          <a:extLst>
            <a:ext uri="{FF2B5EF4-FFF2-40B4-BE49-F238E27FC236}">
              <a16:creationId xmlns:a16="http://schemas.microsoft.com/office/drawing/2014/main" id="{00000000-0008-0000-0000-0000FC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53" name="Text Box 2">
          <a:extLst>
            <a:ext uri="{FF2B5EF4-FFF2-40B4-BE49-F238E27FC236}">
              <a16:creationId xmlns:a16="http://schemas.microsoft.com/office/drawing/2014/main" id="{00000000-0008-0000-0000-0000FD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54" name="Text Box 2">
          <a:extLst>
            <a:ext uri="{FF2B5EF4-FFF2-40B4-BE49-F238E27FC236}">
              <a16:creationId xmlns:a16="http://schemas.microsoft.com/office/drawing/2014/main" id="{00000000-0008-0000-0000-0000FE00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55" name="Text Box 1">
          <a:extLst>
            <a:ext uri="{FF2B5EF4-FFF2-40B4-BE49-F238E27FC236}">
              <a16:creationId xmlns:a16="http://schemas.microsoft.com/office/drawing/2014/main" id="{00000000-0008-0000-0000-0000FF00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56" name="Text Box 2">
          <a:extLst>
            <a:ext uri="{FF2B5EF4-FFF2-40B4-BE49-F238E27FC236}">
              <a16:creationId xmlns:a16="http://schemas.microsoft.com/office/drawing/2014/main" id="{00000000-0008-0000-0000-000000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57" name="Text Box 2">
          <a:extLst>
            <a:ext uri="{FF2B5EF4-FFF2-40B4-BE49-F238E27FC236}">
              <a16:creationId xmlns:a16="http://schemas.microsoft.com/office/drawing/2014/main" id="{00000000-0008-0000-0000-00000101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58" name="Text Box 1">
          <a:extLst>
            <a:ext uri="{FF2B5EF4-FFF2-40B4-BE49-F238E27FC236}">
              <a16:creationId xmlns:a16="http://schemas.microsoft.com/office/drawing/2014/main" id="{00000000-0008-0000-0000-000002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59" name="Text Box 2">
          <a:extLst>
            <a:ext uri="{FF2B5EF4-FFF2-40B4-BE49-F238E27FC236}">
              <a16:creationId xmlns:a16="http://schemas.microsoft.com/office/drawing/2014/main" id="{00000000-0008-0000-0000-000003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60" name="Text Box 2">
          <a:extLst>
            <a:ext uri="{FF2B5EF4-FFF2-40B4-BE49-F238E27FC236}">
              <a16:creationId xmlns:a16="http://schemas.microsoft.com/office/drawing/2014/main" id="{00000000-0008-0000-0000-00000401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61" name="Text Box 1">
          <a:extLst>
            <a:ext uri="{FF2B5EF4-FFF2-40B4-BE49-F238E27FC236}">
              <a16:creationId xmlns:a16="http://schemas.microsoft.com/office/drawing/2014/main" id="{00000000-0008-0000-0000-000005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62" name="Text Box 2">
          <a:extLst>
            <a:ext uri="{FF2B5EF4-FFF2-40B4-BE49-F238E27FC236}">
              <a16:creationId xmlns:a16="http://schemas.microsoft.com/office/drawing/2014/main" id="{00000000-0008-0000-0000-000006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63" name="Text Box 2">
          <a:extLst>
            <a:ext uri="{FF2B5EF4-FFF2-40B4-BE49-F238E27FC236}">
              <a16:creationId xmlns:a16="http://schemas.microsoft.com/office/drawing/2014/main" id="{00000000-0008-0000-0000-00000701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64" name="Text Box 1">
          <a:extLst>
            <a:ext uri="{FF2B5EF4-FFF2-40B4-BE49-F238E27FC236}">
              <a16:creationId xmlns:a16="http://schemas.microsoft.com/office/drawing/2014/main" id="{00000000-0008-0000-0000-000008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65" name="Text Box 2">
          <a:extLst>
            <a:ext uri="{FF2B5EF4-FFF2-40B4-BE49-F238E27FC236}">
              <a16:creationId xmlns:a16="http://schemas.microsoft.com/office/drawing/2014/main" id="{00000000-0008-0000-0000-000009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66" name="Text Box 2">
          <a:extLst>
            <a:ext uri="{FF2B5EF4-FFF2-40B4-BE49-F238E27FC236}">
              <a16:creationId xmlns:a16="http://schemas.microsoft.com/office/drawing/2014/main" id="{00000000-0008-0000-0000-00000A01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67" name="Text Box 1">
          <a:extLst>
            <a:ext uri="{FF2B5EF4-FFF2-40B4-BE49-F238E27FC236}">
              <a16:creationId xmlns:a16="http://schemas.microsoft.com/office/drawing/2014/main" id="{00000000-0008-0000-0000-00000B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68" name="Text Box 2">
          <a:extLst>
            <a:ext uri="{FF2B5EF4-FFF2-40B4-BE49-F238E27FC236}">
              <a16:creationId xmlns:a16="http://schemas.microsoft.com/office/drawing/2014/main" id="{00000000-0008-0000-0000-00000C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69" name="Text Box 2">
          <a:extLst>
            <a:ext uri="{FF2B5EF4-FFF2-40B4-BE49-F238E27FC236}">
              <a16:creationId xmlns:a16="http://schemas.microsoft.com/office/drawing/2014/main" id="{00000000-0008-0000-0000-00000D01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70" name="Text Box 1">
          <a:extLst>
            <a:ext uri="{FF2B5EF4-FFF2-40B4-BE49-F238E27FC236}">
              <a16:creationId xmlns:a16="http://schemas.microsoft.com/office/drawing/2014/main" id="{00000000-0008-0000-0000-00000E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71" name="Text Box 2">
          <a:extLst>
            <a:ext uri="{FF2B5EF4-FFF2-40B4-BE49-F238E27FC236}">
              <a16:creationId xmlns:a16="http://schemas.microsoft.com/office/drawing/2014/main" id="{00000000-0008-0000-0000-00000F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72" name="Text Box 2">
          <a:extLst>
            <a:ext uri="{FF2B5EF4-FFF2-40B4-BE49-F238E27FC236}">
              <a16:creationId xmlns:a16="http://schemas.microsoft.com/office/drawing/2014/main" id="{00000000-0008-0000-0000-000010010000}"/>
            </a:ext>
          </a:extLst>
        </xdr:cNvPr>
        <xdr:cNvSpPr txBox="1">
          <a:spLocks noChangeArrowheads="1"/>
        </xdr:cNvSpPr>
      </xdr:nvSpPr>
      <xdr:spPr bwMode="auto">
        <a:xfrm>
          <a:off x="1504950" y="309562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73" name="Text Box 1">
          <a:extLst>
            <a:ext uri="{FF2B5EF4-FFF2-40B4-BE49-F238E27FC236}">
              <a16:creationId xmlns:a16="http://schemas.microsoft.com/office/drawing/2014/main" id="{00000000-0008-0000-0000-000011010000}"/>
            </a:ext>
          </a:extLst>
        </xdr:cNvPr>
        <xdr:cNvSpPr txBox="1">
          <a:spLocks noChangeArrowheads="1"/>
        </xdr:cNvSpPr>
      </xdr:nvSpPr>
      <xdr:spPr bwMode="auto">
        <a:xfrm>
          <a:off x="1504950" y="309562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274" name="Text Box 2">
          <a:extLst>
            <a:ext uri="{FF2B5EF4-FFF2-40B4-BE49-F238E27FC236}">
              <a16:creationId xmlns:a16="http://schemas.microsoft.com/office/drawing/2014/main" id="{00000000-0008-0000-0000-000012010000}"/>
            </a:ext>
          </a:extLst>
        </xdr:cNvPr>
        <xdr:cNvSpPr txBox="1">
          <a:spLocks noChangeArrowheads="1"/>
        </xdr:cNvSpPr>
      </xdr:nvSpPr>
      <xdr:spPr bwMode="auto">
        <a:xfrm>
          <a:off x="1504950" y="3095625"/>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75" name="Text Box 2">
          <a:extLst>
            <a:ext uri="{FF2B5EF4-FFF2-40B4-BE49-F238E27FC236}">
              <a16:creationId xmlns:a16="http://schemas.microsoft.com/office/drawing/2014/main" id="{00000000-0008-0000-0000-000013010000}"/>
            </a:ext>
          </a:extLst>
        </xdr:cNvPr>
        <xdr:cNvSpPr txBox="1">
          <a:spLocks noChangeArrowheads="1"/>
        </xdr:cNvSpPr>
      </xdr:nvSpPr>
      <xdr:spPr bwMode="auto">
        <a:xfrm>
          <a:off x="1504950" y="3095625"/>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76" name="Text Box 1">
          <a:extLst>
            <a:ext uri="{FF2B5EF4-FFF2-40B4-BE49-F238E27FC236}">
              <a16:creationId xmlns:a16="http://schemas.microsoft.com/office/drawing/2014/main" id="{00000000-0008-0000-0000-000014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77" name="Text Box 2">
          <a:extLst>
            <a:ext uri="{FF2B5EF4-FFF2-40B4-BE49-F238E27FC236}">
              <a16:creationId xmlns:a16="http://schemas.microsoft.com/office/drawing/2014/main" id="{00000000-0008-0000-0000-000015010000}"/>
            </a:ext>
          </a:extLst>
        </xdr:cNvPr>
        <xdr:cNvSpPr txBox="1">
          <a:spLocks noChangeArrowheads="1"/>
        </xdr:cNvSpPr>
      </xdr:nvSpPr>
      <xdr:spPr bwMode="auto">
        <a:xfrm>
          <a:off x="1504950" y="3095625"/>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2</xdr:col>
      <xdr:colOff>80062</xdr:colOff>
      <xdr:row>12</xdr:row>
      <xdr:rowOff>0</xdr:rowOff>
    </xdr:from>
    <xdr:to>
      <xdr:col>2</xdr:col>
      <xdr:colOff>1289737</xdr:colOff>
      <xdr:row>12</xdr:row>
      <xdr:rowOff>382514</xdr:rowOff>
    </xdr:to>
    <xdr:sp macro="" textlink="">
      <xdr:nvSpPr>
        <xdr:cNvPr id="279" name="Text Box 1">
          <a:extLst>
            <a:ext uri="{FF2B5EF4-FFF2-40B4-BE49-F238E27FC236}">
              <a16:creationId xmlns:a16="http://schemas.microsoft.com/office/drawing/2014/main" id="{00000000-0008-0000-0000-000017010000}"/>
            </a:ext>
          </a:extLst>
        </xdr:cNvPr>
        <xdr:cNvSpPr txBox="1">
          <a:spLocks noChangeArrowheads="1"/>
        </xdr:cNvSpPr>
      </xdr:nvSpPr>
      <xdr:spPr bwMode="auto">
        <a:xfrm>
          <a:off x="375337" y="101921103"/>
          <a:ext cx="1209675" cy="376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1209675</xdr:colOff>
      <xdr:row>12</xdr:row>
      <xdr:rowOff>0</xdr:rowOff>
    </xdr:from>
    <xdr:ext cx="0" cy="602116"/>
    <xdr:sp macro="" textlink="">
      <xdr:nvSpPr>
        <xdr:cNvPr id="280" name="Text Box 2">
          <a:extLst>
            <a:ext uri="{FF2B5EF4-FFF2-40B4-BE49-F238E27FC236}">
              <a16:creationId xmlns:a16="http://schemas.microsoft.com/office/drawing/2014/main" id="{00000000-0008-0000-0000-000018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81" name="Text Box 2">
          <a:extLst>
            <a:ext uri="{FF2B5EF4-FFF2-40B4-BE49-F238E27FC236}">
              <a16:creationId xmlns:a16="http://schemas.microsoft.com/office/drawing/2014/main" id="{00000000-0008-0000-0000-000019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82" name="Text Box 1">
          <a:extLst>
            <a:ext uri="{FF2B5EF4-FFF2-40B4-BE49-F238E27FC236}">
              <a16:creationId xmlns:a16="http://schemas.microsoft.com/office/drawing/2014/main" id="{00000000-0008-0000-0000-00001A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83" name="Text Box 2">
          <a:extLst>
            <a:ext uri="{FF2B5EF4-FFF2-40B4-BE49-F238E27FC236}">
              <a16:creationId xmlns:a16="http://schemas.microsoft.com/office/drawing/2014/main" id="{00000000-0008-0000-0000-00001B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84" name="Text Box 2">
          <a:extLst>
            <a:ext uri="{FF2B5EF4-FFF2-40B4-BE49-F238E27FC236}">
              <a16:creationId xmlns:a16="http://schemas.microsoft.com/office/drawing/2014/main" id="{00000000-0008-0000-0000-00001C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85" name="Text Box 1">
          <a:extLst>
            <a:ext uri="{FF2B5EF4-FFF2-40B4-BE49-F238E27FC236}">
              <a16:creationId xmlns:a16="http://schemas.microsoft.com/office/drawing/2014/main" id="{00000000-0008-0000-0000-00001D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86" name="Text Box 2">
          <a:extLst>
            <a:ext uri="{FF2B5EF4-FFF2-40B4-BE49-F238E27FC236}">
              <a16:creationId xmlns:a16="http://schemas.microsoft.com/office/drawing/2014/main" id="{00000000-0008-0000-0000-00001E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87" name="Text Box 2">
          <a:extLst>
            <a:ext uri="{FF2B5EF4-FFF2-40B4-BE49-F238E27FC236}">
              <a16:creationId xmlns:a16="http://schemas.microsoft.com/office/drawing/2014/main" id="{00000000-0008-0000-0000-00001F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88" name="Text Box 1">
          <a:extLst>
            <a:ext uri="{FF2B5EF4-FFF2-40B4-BE49-F238E27FC236}">
              <a16:creationId xmlns:a16="http://schemas.microsoft.com/office/drawing/2014/main" id="{00000000-0008-0000-0000-000020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89" name="Text Box 2">
          <a:extLst>
            <a:ext uri="{FF2B5EF4-FFF2-40B4-BE49-F238E27FC236}">
              <a16:creationId xmlns:a16="http://schemas.microsoft.com/office/drawing/2014/main" id="{00000000-0008-0000-0000-000021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90" name="Text Box 2">
          <a:extLst>
            <a:ext uri="{FF2B5EF4-FFF2-40B4-BE49-F238E27FC236}">
              <a16:creationId xmlns:a16="http://schemas.microsoft.com/office/drawing/2014/main" id="{00000000-0008-0000-0000-000022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91" name="Text Box 1">
          <a:extLst>
            <a:ext uri="{FF2B5EF4-FFF2-40B4-BE49-F238E27FC236}">
              <a16:creationId xmlns:a16="http://schemas.microsoft.com/office/drawing/2014/main" id="{00000000-0008-0000-0000-000023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92" name="Text Box 2">
          <a:extLst>
            <a:ext uri="{FF2B5EF4-FFF2-40B4-BE49-F238E27FC236}">
              <a16:creationId xmlns:a16="http://schemas.microsoft.com/office/drawing/2014/main" id="{00000000-0008-0000-0000-000024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93" name="Text Box 2">
          <a:extLst>
            <a:ext uri="{FF2B5EF4-FFF2-40B4-BE49-F238E27FC236}">
              <a16:creationId xmlns:a16="http://schemas.microsoft.com/office/drawing/2014/main" id="{00000000-0008-0000-0000-000025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94" name="Text Box 1">
          <a:extLst>
            <a:ext uri="{FF2B5EF4-FFF2-40B4-BE49-F238E27FC236}">
              <a16:creationId xmlns:a16="http://schemas.microsoft.com/office/drawing/2014/main" id="{00000000-0008-0000-0000-000026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95" name="Text Box 2">
          <a:extLst>
            <a:ext uri="{FF2B5EF4-FFF2-40B4-BE49-F238E27FC236}">
              <a16:creationId xmlns:a16="http://schemas.microsoft.com/office/drawing/2014/main" id="{00000000-0008-0000-0000-000027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96" name="Text Box 2">
          <a:extLst>
            <a:ext uri="{FF2B5EF4-FFF2-40B4-BE49-F238E27FC236}">
              <a16:creationId xmlns:a16="http://schemas.microsoft.com/office/drawing/2014/main" id="{00000000-0008-0000-0000-000028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97" name="Text Box 1">
          <a:extLst>
            <a:ext uri="{FF2B5EF4-FFF2-40B4-BE49-F238E27FC236}">
              <a16:creationId xmlns:a16="http://schemas.microsoft.com/office/drawing/2014/main" id="{00000000-0008-0000-0000-000029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298" name="Text Box 2">
          <a:extLst>
            <a:ext uri="{FF2B5EF4-FFF2-40B4-BE49-F238E27FC236}">
              <a16:creationId xmlns:a16="http://schemas.microsoft.com/office/drawing/2014/main" id="{00000000-0008-0000-0000-00002A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299" name="Text Box 2">
          <a:extLst>
            <a:ext uri="{FF2B5EF4-FFF2-40B4-BE49-F238E27FC236}">
              <a16:creationId xmlns:a16="http://schemas.microsoft.com/office/drawing/2014/main" id="{00000000-0008-0000-0000-00002B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00" name="Text Box 1">
          <a:extLst>
            <a:ext uri="{FF2B5EF4-FFF2-40B4-BE49-F238E27FC236}">
              <a16:creationId xmlns:a16="http://schemas.microsoft.com/office/drawing/2014/main" id="{00000000-0008-0000-0000-00002C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01" name="Text Box 2">
          <a:extLst>
            <a:ext uri="{FF2B5EF4-FFF2-40B4-BE49-F238E27FC236}">
              <a16:creationId xmlns:a16="http://schemas.microsoft.com/office/drawing/2014/main" id="{00000000-0008-0000-0000-00002D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02" name="Text Box 2">
          <a:extLst>
            <a:ext uri="{FF2B5EF4-FFF2-40B4-BE49-F238E27FC236}">
              <a16:creationId xmlns:a16="http://schemas.microsoft.com/office/drawing/2014/main" id="{00000000-0008-0000-0000-00002E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03" name="Text Box 1">
          <a:extLst>
            <a:ext uri="{FF2B5EF4-FFF2-40B4-BE49-F238E27FC236}">
              <a16:creationId xmlns:a16="http://schemas.microsoft.com/office/drawing/2014/main" id="{00000000-0008-0000-0000-00002F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04" name="Text Box 2">
          <a:extLst>
            <a:ext uri="{FF2B5EF4-FFF2-40B4-BE49-F238E27FC236}">
              <a16:creationId xmlns:a16="http://schemas.microsoft.com/office/drawing/2014/main" id="{00000000-0008-0000-0000-000030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05" name="Text Box 2">
          <a:extLst>
            <a:ext uri="{FF2B5EF4-FFF2-40B4-BE49-F238E27FC236}">
              <a16:creationId xmlns:a16="http://schemas.microsoft.com/office/drawing/2014/main" id="{00000000-0008-0000-0000-000031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06" name="Text Box 1">
          <a:extLst>
            <a:ext uri="{FF2B5EF4-FFF2-40B4-BE49-F238E27FC236}">
              <a16:creationId xmlns:a16="http://schemas.microsoft.com/office/drawing/2014/main" id="{00000000-0008-0000-0000-000032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07" name="Text Box 2">
          <a:extLst>
            <a:ext uri="{FF2B5EF4-FFF2-40B4-BE49-F238E27FC236}">
              <a16:creationId xmlns:a16="http://schemas.microsoft.com/office/drawing/2014/main" id="{00000000-0008-0000-0000-000033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08" name="Text Box 2">
          <a:extLst>
            <a:ext uri="{FF2B5EF4-FFF2-40B4-BE49-F238E27FC236}">
              <a16:creationId xmlns:a16="http://schemas.microsoft.com/office/drawing/2014/main" id="{00000000-0008-0000-0000-000034010000}"/>
            </a:ext>
          </a:extLst>
        </xdr:cNvPr>
        <xdr:cNvSpPr txBox="1">
          <a:spLocks noChangeArrowheads="1"/>
        </xdr:cNvSpPr>
      </xdr:nvSpPr>
      <xdr:spPr bwMode="auto">
        <a:xfrm>
          <a:off x="1524000" y="26098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09" name="Text Box 1">
          <a:extLst>
            <a:ext uri="{FF2B5EF4-FFF2-40B4-BE49-F238E27FC236}">
              <a16:creationId xmlns:a16="http://schemas.microsoft.com/office/drawing/2014/main" id="{00000000-0008-0000-0000-000035010000}"/>
            </a:ext>
          </a:extLst>
        </xdr:cNvPr>
        <xdr:cNvSpPr txBox="1">
          <a:spLocks noChangeArrowheads="1"/>
        </xdr:cNvSpPr>
      </xdr:nvSpPr>
      <xdr:spPr bwMode="auto">
        <a:xfrm>
          <a:off x="1524000" y="26098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10" name="Text Box 2">
          <a:extLst>
            <a:ext uri="{FF2B5EF4-FFF2-40B4-BE49-F238E27FC236}">
              <a16:creationId xmlns:a16="http://schemas.microsoft.com/office/drawing/2014/main" id="{00000000-0008-0000-0000-000036010000}"/>
            </a:ext>
          </a:extLst>
        </xdr:cNvPr>
        <xdr:cNvSpPr txBox="1">
          <a:spLocks noChangeArrowheads="1"/>
        </xdr:cNvSpPr>
      </xdr:nvSpPr>
      <xdr:spPr bwMode="auto">
        <a:xfrm>
          <a:off x="1524000" y="26098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11" name="Text Box 2">
          <a:extLst>
            <a:ext uri="{FF2B5EF4-FFF2-40B4-BE49-F238E27FC236}">
              <a16:creationId xmlns:a16="http://schemas.microsoft.com/office/drawing/2014/main" id="{00000000-0008-0000-0000-000037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12" name="Text Box 1">
          <a:extLst>
            <a:ext uri="{FF2B5EF4-FFF2-40B4-BE49-F238E27FC236}">
              <a16:creationId xmlns:a16="http://schemas.microsoft.com/office/drawing/2014/main" id="{00000000-0008-0000-0000-000038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13" name="Text Box 2">
          <a:extLst>
            <a:ext uri="{FF2B5EF4-FFF2-40B4-BE49-F238E27FC236}">
              <a16:creationId xmlns:a16="http://schemas.microsoft.com/office/drawing/2014/main" id="{00000000-0008-0000-0000-000039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14" name="Text Box 1">
          <a:extLst>
            <a:ext uri="{FF2B5EF4-FFF2-40B4-BE49-F238E27FC236}">
              <a16:creationId xmlns:a16="http://schemas.microsoft.com/office/drawing/2014/main" id="{00000000-0008-0000-0000-00003A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15" name="Text Box 2">
          <a:extLst>
            <a:ext uri="{FF2B5EF4-FFF2-40B4-BE49-F238E27FC236}">
              <a16:creationId xmlns:a16="http://schemas.microsoft.com/office/drawing/2014/main" id="{00000000-0008-0000-0000-00003B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16" name="Text Box 2">
          <a:extLst>
            <a:ext uri="{FF2B5EF4-FFF2-40B4-BE49-F238E27FC236}">
              <a16:creationId xmlns:a16="http://schemas.microsoft.com/office/drawing/2014/main" id="{00000000-0008-0000-0000-00003C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17" name="Text Box 1">
          <a:extLst>
            <a:ext uri="{FF2B5EF4-FFF2-40B4-BE49-F238E27FC236}">
              <a16:creationId xmlns:a16="http://schemas.microsoft.com/office/drawing/2014/main" id="{00000000-0008-0000-0000-00003D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18" name="Text Box 2">
          <a:extLst>
            <a:ext uri="{FF2B5EF4-FFF2-40B4-BE49-F238E27FC236}">
              <a16:creationId xmlns:a16="http://schemas.microsoft.com/office/drawing/2014/main" id="{00000000-0008-0000-0000-00003E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19" name="Text Box 2">
          <a:extLst>
            <a:ext uri="{FF2B5EF4-FFF2-40B4-BE49-F238E27FC236}">
              <a16:creationId xmlns:a16="http://schemas.microsoft.com/office/drawing/2014/main" id="{00000000-0008-0000-0000-00003F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20" name="Text Box 1">
          <a:extLst>
            <a:ext uri="{FF2B5EF4-FFF2-40B4-BE49-F238E27FC236}">
              <a16:creationId xmlns:a16="http://schemas.microsoft.com/office/drawing/2014/main" id="{00000000-0008-0000-0000-000040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21" name="Text Box 2">
          <a:extLst>
            <a:ext uri="{FF2B5EF4-FFF2-40B4-BE49-F238E27FC236}">
              <a16:creationId xmlns:a16="http://schemas.microsoft.com/office/drawing/2014/main" id="{00000000-0008-0000-0000-000041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22" name="Text Box 2">
          <a:extLst>
            <a:ext uri="{FF2B5EF4-FFF2-40B4-BE49-F238E27FC236}">
              <a16:creationId xmlns:a16="http://schemas.microsoft.com/office/drawing/2014/main" id="{00000000-0008-0000-0000-000042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23" name="Text Box 1">
          <a:extLst>
            <a:ext uri="{FF2B5EF4-FFF2-40B4-BE49-F238E27FC236}">
              <a16:creationId xmlns:a16="http://schemas.microsoft.com/office/drawing/2014/main" id="{00000000-0008-0000-0000-000043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24" name="Text Box 2">
          <a:extLst>
            <a:ext uri="{FF2B5EF4-FFF2-40B4-BE49-F238E27FC236}">
              <a16:creationId xmlns:a16="http://schemas.microsoft.com/office/drawing/2014/main" id="{00000000-0008-0000-0000-000044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25" name="Text Box 2">
          <a:extLst>
            <a:ext uri="{FF2B5EF4-FFF2-40B4-BE49-F238E27FC236}">
              <a16:creationId xmlns:a16="http://schemas.microsoft.com/office/drawing/2014/main" id="{00000000-0008-0000-0000-000045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26" name="Text Box 1">
          <a:extLst>
            <a:ext uri="{FF2B5EF4-FFF2-40B4-BE49-F238E27FC236}">
              <a16:creationId xmlns:a16="http://schemas.microsoft.com/office/drawing/2014/main" id="{00000000-0008-0000-0000-000046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27" name="Text Box 2">
          <a:extLst>
            <a:ext uri="{FF2B5EF4-FFF2-40B4-BE49-F238E27FC236}">
              <a16:creationId xmlns:a16="http://schemas.microsoft.com/office/drawing/2014/main" id="{00000000-0008-0000-0000-000047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28" name="Text Box 2">
          <a:extLst>
            <a:ext uri="{FF2B5EF4-FFF2-40B4-BE49-F238E27FC236}">
              <a16:creationId xmlns:a16="http://schemas.microsoft.com/office/drawing/2014/main" id="{00000000-0008-0000-0000-000048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29" name="Text Box 1">
          <a:extLst>
            <a:ext uri="{FF2B5EF4-FFF2-40B4-BE49-F238E27FC236}">
              <a16:creationId xmlns:a16="http://schemas.microsoft.com/office/drawing/2014/main" id="{00000000-0008-0000-0000-000049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30" name="Text Box 2">
          <a:extLst>
            <a:ext uri="{FF2B5EF4-FFF2-40B4-BE49-F238E27FC236}">
              <a16:creationId xmlns:a16="http://schemas.microsoft.com/office/drawing/2014/main" id="{00000000-0008-0000-0000-00004A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31" name="Text Box 2">
          <a:extLst>
            <a:ext uri="{FF2B5EF4-FFF2-40B4-BE49-F238E27FC236}">
              <a16:creationId xmlns:a16="http://schemas.microsoft.com/office/drawing/2014/main" id="{00000000-0008-0000-0000-00004B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32" name="Text Box 1">
          <a:extLst>
            <a:ext uri="{FF2B5EF4-FFF2-40B4-BE49-F238E27FC236}">
              <a16:creationId xmlns:a16="http://schemas.microsoft.com/office/drawing/2014/main" id="{00000000-0008-0000-0000-00004C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33" name="Text Box 2">
          <a:extLst>
            <a:ext uri="{FF2B5EF4-FFF2-40B4-BE49-F238E27FC236}">
              <a16:creationId xmlns:a16="http://schemas.microsoft.com/office/drawing/2014/main" id="{00000000-0008-0000-0000-00004D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34" name="Text Box 2">
          <a:extLst>
            <a:ext uri="{FF2B5EF4-FFF2-40B4-BE49-F238E27FC236}">
              <a16:creationId xmlns:a16="http://schemas.microsoft.com/office/drawing/2014/main" id="{00000000-0008-0000-0000-00004E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35" name="Text Box 1">
          <a:extLst>
            <a:ext uri="{FF2B5EF4-FFF2-40B4-BE49-F238E27FC236}">
              <a16:creationId xmlns:a16="http://schemas.microsoft.com/office/drawing/2014/main" id="{00000000-0008-0000-0000-00004F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36" name="Text Box 2">
          <a:extLst>
            <a:ext uri="{FF2B5EF4-FFF2-40B4-BE49-F238E27FC236}">
              <a16:creationId xmlns:a16="http://schemas.microsoft.com/office/drawing/2014/main" id="{00000000-0008-0000-0000-000050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37" name="Text Box 2">
          <a:extLst>
            <a:ext uri="{FF2B5EF4-FFF2-40B4-BE49-F238E27FC236}">
              <a16:creationId xmlns:a16="http://schemas.microsoft.com/office/drawing/2014/main" id="{00000000-0008-0000-0000-000051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38" name="Text Box 1">
          <a:extLst>
            <a:ext uri="{FF2B5EF4-FFF2-40B4-BE49-F238E27FC236}">
              <a16:creationId xmlns:a16="http://schemas.microsoft.com/office/drawing/2014/main" id="{00000000-0008-0000-0000-000052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39" name="Text Box 2">
          <a:extLst>
            <a:ext uri="{FF2B5EF4-FFF2-40B4-BE49-F238E27FC236}">
              <a16:creationId xmlns:a16="http://schemas.microsoft.com/office/drawing/2014/main" id="{00000000-0008-0000-0000-000053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40" name="Text Box 2">
          <a:extLst>
            <a:ext uri="{FF2B5EF4-FFF2-40B4-BE49-F238E27FC236}">
              <a16:creationId xmlns:a16="http://schemas.microsoft.com/office/drawing/2014/main" id="{00000000-0008-0000-0000-000054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41" name="Text Box 1">
          <a:extLst>
            <a:ext uri="{FF2B5EF4-FFF2-40B4-BE49-F238E27FC236}">
              <a16:creationId xmlns:a16="http://schemas.microsoft.com/office/drawing/2014/main" id="{00000000-0008-0000-0000-000055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42" name="Text Box 2">
          <a:extLst>
            <a:ext uri="{FF2B5EF4-FFF2-40B4-BE49-F238E27FC236}">
              <a16:creationId xmlns:a16="http://schemas.microsoft.com/office/drawing/2014/main" id="{00000000-0008-0000-0000-000056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43" name="Text Box 2">
          <a:extLst>
            <a:ext uri="{FF2B5EF4-FFF2-40B4-BE49-F238E27FC236}">
              <a16:creationId xmlns:a16="http://schemas.microsoft.com/office/drawing/2014/main" id="{00000000-0008-0000-0000-000057010000}"/>
            </a:ext>
          </a:extLst>
        </xdr:cNvPr>
        <xdr:cNvSpPr txBox="1">
          <a:spLocks noChangeArrowheads="1"/>
        </xdr:cNvSpPr>
      </xdr:nvSpPr>
      <xdr:spPr bwMode="auto">
        <a:xfrm>
          <a:off x="1524000" y="26098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44" name="Text Box 1">
          <a:extLst>
            <a:ext uri="{FF2B5EF4-FFF2-40B4-BE49-F238E27FC236}">
              <a16:creationId xmlns:a16="http://schemas.microsoft.com/office/drawing/2014/main" id="{00000000-0008-0000-0000-000058010000}"/>
            </a:ext>
          </a:extLst>
        </xdr:cNvPr>
        <xdr:cNvSpPr txBox="1">
          <a:spLocks noChangeArrowheads="1"/>
        </xdr:cNvSpPr>
      </xdr:nvSpPr>
      <xdr:spPr bwMode="auto">
        <a:xfrm>
          <a:off x="1524000" y="26098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45" name="Text Box 2">
          <a:extLst>
            <a:ext uri="{FF2B5EF4-FFF2-40B4-BE49-F238E27FC236}">
              <a16:creationId xmlns:a16="http://schemas.microsoft.com/office/drawing/2014/main" id="{00000000-0008-0000-0000-000059010000}"/>
            </a:ext>
          </a:extLst>
        </xdr:cNvPr>
        <xdr:cNvSpPr txBox="1">
          <a:spLocks noChangeArrowheads="1"/>
        </xdr:cNvSpPr>
      </xdr:nvSpPr>
      <xdr:spPr bwMode="auto">
        <a:xfrm>
          <a:off x="1524000" y="2609850"/>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46" name="Text Box 2">
          <a:extLst>
            <a:ext uri="{FF2B5EF4-FFF2-40B4-BE49-F238E27FC236}">
              <a16:creationId xmlns:a16="http://schemas.microsoft.com/office/drawing/2014/main" id="{00000000-0008-0000-0000-00005A010000}"/>
            </a:ext>
          </a:extLst>
        </xdr:cNvPr>
        <xdr:cNvSpPr txBox="1">
          <a:spLocks noChangeArrowheads="1"/>
        </xdr:cNvSpPr>
      </xdr:nvSpPr>
      <xdr:spPr bwMode="auto">
        <a:xfrm>
          <a:off x="1524000" y="2609850"/>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47" name="Text Box 1">
          <a:extLst>
            <a:ext uri="{FF2B5EF4-FFF2-40B4-BE49-F238E27FC236}">
              <a16:creationId xmlns:a16="http://schemas.microsoft.com/office/drawing/2014/main" id="{00000000-0008-0000-0000-00005B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48" name="Text Box 2">
          <a:extLst>
            <a:ext uri="{FF2B5EF4-FFF2-40B4-BE49-F238E27FC236}">
              <a16:creationId xmlns:a16="http://schemas.microsoft.com/office/drawing/2014/main" id="{00000000-0008-0000-0000-00005C010000}"/>
            </a:ext>
          </a:extLst>
        </xdr:cNvPr>
        <xdr:cNvSpPr txBox="1">
          <a:spLocks noChangeArrowheads="1"/>
        </xdr:cNvSpPr>
      </xdr:nvSpPr>
      <xdr:spPr bwMode="auto">
        <a:xfrm>
          <a:off x="1524000" y="2609850"/>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49" name="Text Box 2">
          <a:extLst>
            <a:ext uri="{FF2B5EF4-FFF2-40B4-BE49-F238E27FC236}">
              <a16:creationId xmlns:a16="http://schemas.microsoft.com/office/drawing/2014/main" id="{00000000-0008-0000-0000-00005D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50" name="Text Box 2">
          <a:extLst>
            <a:ext uri="{FF2B5EF4-FFF2-40B4-BE49-F238E27FC236}">
              <a16:creationId xmlns:a16="http://schemas.microsoft.com/office/drawing/2014/main" id="{00000000-0008-0000-0000-00005E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51" name="Text Box 1">
          <a:extLst>
            <a:ext uri="{FF2B5EF4-FFF2-40B4-BE49-F238E27FC236}">
              <a16:creationId xmlns:a16="http://schemas.microsoft.com/office/drawing/2014/main" id="{00000000-0008-0000-0000-00005F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52" name="Text Box 2">
          <a:extLst>
            <a:ext uri="{FF2B5EF4-FFF2-40B4-BE49-F238E27FC236}">
              <a16:creationId xmlns:a16="http://schemas.microsoft.com/office/drawing/2014/main" id="{00000000-0008-0000-0000-000060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53" name="Text Box 2">
          <a:extLst>
            <a:ext uri="{FF2B5EF4-FFF2-40B4-BE49-F238E27FC236}">
              <a16:creationId xmlns:a16="http://schemas.microsoft.com/office/drawing/2014/main" id="{00000000-0008-0000-0000-000061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54" name="Text Box 1">
          <a:extLst>
            <a:ext uri="{FF2B5EF4-FFF2-40B4-BE49-F238E27FC236}">
              <a16:creationId xmlns:a16="http://schemas.microsoft.com/office/drawing/2014/main" id="{00000000-0008-0000-0000-000062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55" name="Text Box 2">
          <a:extLst>
            <a:ext uri="{FF2B5EF4-FFF2-40B4-BE49-F238E27FC236}">
              <a16:creationId xmlns:a16="http://schemas.microsoft.com/office/drawing/2014/main" id="{00000000-0008-0000-0000-000063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56" name="Text Box 2">
          <a:extLst>
            <a:ext uri="{FF2B5EF4-FFF2-40B4-BE49-F238E27FC236}">
              <a16:creationId xmlns:a16="http://schemas.microsoft.com/office/drawing/2014/main" id="{00000000-0008-0000-0000-000064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57" name="Text Box 1">
          <a:extLst>
            <a:ext uri="{FF2B5EF4-FFF2-40B4-BE49-F238E27FC236}">
              <a16:creationId xmlns:a16="http://schemas.microsoft.com/office/drawing/2014/main" id="{00000000-0008-0000-0000-000065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58" name="Text Box 2">
          <a:extLst>
            <a:ext uri="{FF2B5EF4-FFF2-40B4-BE49-F238E27FC236}">
              <a16:creationId xmlns:a16="http://schemas.microsoft.com/office/drawing/2014/main" id="{00000000-0008-0000-0000-000066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59" name="Text Box 2">
          <a:extLst>
            <a:ext uri="{FF2B5EF4-FFF2-40B4-BE49-F238E27FC236}">
              <a16:creationId xmlns:a16="http://schemas.microsoft.com/office/drawing/2014/main" id="{00000000-0008-0000-0000-000067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60" name="Text Box 1">
          <a:extLst>
            <a:ext uri="{FF2B5EF4-FFF2-40B4-BE49-F238E27FC236}">
              <a16:creationId xmlns:a16="http://schemas.microsoft.com/office/drawing/2014/main" id="{00000000-0008-0000-0000-000068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61" name="Text Box 2">
          <a:extLst>
            <a:ext uri="{FF2B5EF4-FFF2-40B4-BE49-F238E27FC236}">
              <a16:creationId xmlns:a16="http://schemas.microsoft.com/office/drawing/2014/main" id="{00000000-0008-0000-0000-000069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62" name="Text Box 2">
          <a:extLst>
            <a:ext uri="{FF2B5EF4-FFF2-40B4-BE49-F238E27FC236}">
              <a16:creationId xmlns:a16="http://schemas.microsoft.com/office/drawing/2014/main" id="{00000000-0008-0000-0000-00006A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63" name="Text Box 1">
          <a:extLst>
            <a:ext uri="{FF2B5EF4-FFF2-40B4-BE49-F238E27FC236}">
              <a16:creationId xmlns:a16="http://schemas.microsoft.com/office/drawing/2014/main" id="{00000000-0008-0000-0000-00006B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64" name="Text Box 2">
          <a:extLst>
            <a:ext uri="{FF2B5EF4-FFF2-40B4-BE49-F238E27FC236}">
              <a16:creationId xmlns:a16="http://schemas.microsoft.com/office/drawing/2014/main" id="{00000000-0008-0000-0000-00006C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65" name="Text Box 2">
          <a:extLst>
            <a:ext uri="{FF2B5EF4-FFF2-40B4-BE49-F238E27FC236}">
              <a16:creationId xmlns:a16="http://schemas.microsoft.com/office/drawing/2014/main" id="{00000000-0008-0000-0000-00006D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66" name="Text Box 1">
          <a:extLst>
            <a:ext uri="{FF2B5EF4-FFF2-40B4-BE49-F238E27FC236}">
              <a16:creationId xmlns:a16="http://schemas.microsoft.com/office/drawing/2014/main" id="{00000000-0008-0000-0000-00006E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67" name="Text Box 2">
          <a:extLst>
            <a:ext uri="{FF2B5EF4-FFF2-40B4-BE49-F238E27FC236}">
              <a16:creationId xmlns:a16="http://schemas.microsoft.com/office/drawing/2014/main" id="{00000000-0008-0000-0000-00006F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68" name="Text Box 2">
          <a:extLst>
            <a:ext uri="{FF2B5EF4-FFF2-40B4-BE49-F238E27FC236}">
              <a16:creationId xmlns:a16="http://schemas.microsoft.com/office/drawing/2014/main" id="{00000000-0008-0000-0000-000070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69" name="Text Box 1">
          <a:extLst>
            <a:ext uri="{FF2B5EF4-FFF2-40B4-BE49-F238E27FC236}">
              <a16:creationId xmlns:a16="http://schemas.microsoft.com/office/drawing/2014/main" id="{00000000-0008-0000-0000-000071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70" name="Text Box 2">
          <a:extLst>
            <a:ext uri="{FF2B5EF4-FFF2-40B4-BE49-F238E27FC236}">
              <a16:creationId xmlns:a16="http://schemas.microsoft.com/office/drawing/2014/main" id="{00000000-0008-0000-0000-000072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71" name="Text Box 2">
          <a:extLst>
            <a:ext uri="{FF2B5EF4-FFF2-40B4-BE49-F238E27FC236}">
              <a16:creationId xmlns:a16="http://schemas.microsoft.com/office/drawing/2014/main" id="{00000000-0008-0000-0000-000073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72" name="Text Box 1">
          <a:extLst>
            <a:ext uri="{FF2B5EF4-FFF2-40B4-BE49-F238E27FC236}">
              <a16:creationId xmlns:a16="http://schemas.microsoft.com/office/drawing/2014/main" id="{00000000-0008-0000-0000-000074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73" name="Text Box 2">
          <a:extLst>
            <a:ext uri="{FF2B5EF4-FFF2-40B4-BE49-F238E27FC236}">
              <a16:creationId xmlns:a16="http://schemas.microsoft.com/office/drawing/2014/main" id="{00000000-0008-0000-0000-000075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74" name="Text Box 2">
          <a:extLst>
            <a:ext uri="{FF2B5EF4-FFF2-40B4-BE49-F238E27FC236}">
              <a16:creationId xmlns:a16="http://schemas.microsoft.com/office/drawing/2014/main" id="{00000000-0008-0000-0000-000076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75" name="Text Box 1">
          <a:extLst>
            <a:ext uri="{FF2B5EF4-FFF2-40B4-BE49-F238E27FC236}">
              <a16:creationId xmlns:a16="http://schemas.microsoft.com/office/drawing/2014/main" id="{00000000-0008-0000-0000-000077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76" name="Text Box 2">
          <a:extLst>
            <a:ext uri="{FF2B5EF4-FFF2-40B4-BE49-F238E27FC236}">
              <a16:creationId xmlns:a16="http://schemas.microsoft.com/office/drawing/2014/main" id="{00000000-0008-0000-0000-000078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77" name="Text Box 2">
          <a:extLst>
            <a:ext uri="{FF2B5EF4-FFF2-40B4-BE49-F238E27FC236}">
              <a16:creationId xmlns:a16="http://schemas.microsoft.com/office/drawing/2014/main" id="{00000000-0008-0000-0000-000079010000}"/>
            </a:ext>
          </a:extLst>
        </xdr:cNvPr>
        <xdr:cNvSpPr txBox="1">
          <a:spLocks noChangeArrowheads="1"/>
        </xdr:cNvSpPr>
      </xdr:nvSpPr>
      <xdr:spPr bwMode="auto">
        <a:xfrm>
          <a:off x="1524000" y="2738438"/>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78" name="Text Box 1">
          <a:extLst>
            <a:ext uri="{FF2B5EF4-FFF2-40B4-BE49-F238E27FC236}">
              <a16:creationId xmlns:a16="http://schemas.microsoft.com/office/drawing/2014/main" id="{00000000-0008-0000-0000-00007A010000}"/>
            </a:ext>
          </a:extLst>
        </xdr:cNvPr>
        <xdr:cNvSpPr txBox="1">
          <a:spLocks noChangeArrowheads="1"/>
        </xdr:cNvSpPr>
      </xdr:nvSpPr>
      <xdr:spPr bwMode="auto">
        <a:xfrm>
          <a:off x="1524000" y="2738438"/>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379" name="Text Box 2">
          <a:extLst>
            <a:ext uri="{FF2B5EF4-FFF2-40B4-BE49-F238E27FC236}">
              <a16:creationId xmlns:a16="http://schemas.microsoft.com/office/drawing/2014/main" id="{00000000-0008-0000-0000-00007B010000}"/>
            </a:ext>
          </a:extLst>
        </xdr:cNvPr>
        <xdr:cNvSpPr txBox="1">
          <a:spLocks noChangeArrowheads="1"/>
        </xdr:cNvSpPr>
      </xdr:nvSpPr>
      <xdr:spPr bwMode="auto">
        <a:xfrm>
          <a:off x="1524000" y="2738438"/>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80" name="Text Box 2">
          <a:extLst>
            <a:ext uri="{FF2B5EF4-FFF2-40B4-BE49-F238E27FC236}">
              <a16:creationId xmlns:a16="http://schemas.microsoft.com/office/drawing/2014/main" id="{00000000-0008-0000-0000-00007C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81" name="Text Box 1">
          <a:extLst>
            <a:ext uri="{FF2B5EF4-FFF2-40B4-BE49-F238E27FC236}">
              <a16:creationId xmlns:a16="http://schemas.microsoft.com/office/drawing/2014/main" id="{00000000-0008-0000-0000-00007D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82" name="Text Box 2">
          <a:extLst>
            <a:ext uri="{FF2B5EF4-FFF2-40B4-BE49-F238E27FC236}">
              <a16:creationId xmlns:a16="http://schemas.microsoft.com/office/drawing/2014/main" id="{00000000-0008-0000-0000-00007E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83" name="Text Box 1">
          <a:extLst>
            <a:ext uri="{FF2B5EF4-FFF2-40B4-BE49-F238E27FC236}">
              <a16:creationId xmlns:a16="http://schemas.microsoft.com/office/drawing/2014/main" id="{00000000-0008-0000-0000-00007F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84" name="Text Box 2">
          <a:extLst>
            <a:ext uri="{FF2B5EF4-FFF2-40B4-BE49-F238E27FC236}">
              <a16:creationId xmlns:a16="http://schemas.microsoft.com/office/drawing/2014/main" id="{00000000-0008-0000-0000-000080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85" name="Text Box 2">
          <a:extLst>
            <a:ext uri="{FF2B5EF4-FFF2-40B4-BE49-F238E27FC236}">
              <a16:creationId xmlns:a16="http://schemas.microsoft.com/office/drawing/2014/main" id="{00000000-0008-0000-0000-000081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86" name="Text Box 1">
          <a:extLst>
            <a:ext uri="{FF2B5EF4-FFF2-40B4-BE49-F238E27FC236}">
              <a16:creationId xmlns:a16="http://schemas.microsoft.com/office/drawing/2014/main" id="{00000000-0008-0000-0000-000082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87" name="Text Box 2">
          <a:extLst>
            <a:ext uri="{FF2B5EF4-FFF2-40B4-BE49-F238E27FC236}">
              <a16:creationId xmlns:a16="http://schemas.microsoft.com/office/drawing/2014/main" id="{00000000-0008-0000-0000-000083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88" name="Text Box 2">
          <a:extLst>
            <a:ext uri="{FF2B5EF4-FFF2-40B4-BE49-F238E27FC236}">
              <a16:creationId xmlns:a16="http://schemas.microsoft.com/office/drawing/2014/main" id="{00000000-0008-0000-0000-000084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89" name="Text Box 1">
          <a:extLst>
            <a:ext uri="{FF2B5EF4-FFF2-40B4-BE49-F238E27FC236}">
              <a16:creationId xmlns:a16="http://schemas.microsoft.com/office/drawing/2014/main" id="{00000000-0008-0000-0000-000085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90" name="Text Box 2">
          <a:extLst>
            <a:ext uri="{FF2B5EF4-FFF2-40B4-BE49-F238E27FC236}">
              <a16:creationId xmlns:a16="http://schemas.microsoft.com/office/drawing/2014/main" id="{00000000-0008-0000-0000-000086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91" name="Text Box 2">
          <a:extLst>
            <a:ext uri="{FF2B5EF4-FFF2-40B4-BE49-F238E27FC236}">
              <a16:creationId xmlns:a16="http://schemas.microsoft.com/office/drawing/2014/main" id="{00000000-0008-0000-0000-000087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92" name="Text Box 1">
          <a:extLst>
            <a:ext uri="{FF2B5EF4-FFF2-40B4-BE49-F238E27FC236}">
              <a16:creationId xmlns:a16="http://schemas.microsoft.com/office/drawing/2014/main" id="{00000000-0008-0000-0000-000088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93" name="Text Box 2">
          <a:extLst>
            <a:ext uri="{FF2B5EF4-FFF2-40B4-BE49-F238E27FC236}">
              <a16:creationId xmlns:a16="http://schemas.microsoft.com/office/drawing/2014/main" id="{00000000-0008-0000-0000-000089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94" name="Text Box 2">
          <a:extLst>
            <a:ext uri="{FF2B5EF4-FFF2-40B4-BE49-F238E27FC236}">
              <a16:creationId xmlns:a16="http://schemas.microsoft.com/office/drawing/2014/main" id="{00000000-0008-0000-0000-00008A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95" name="Text Box 1">
          <a:extLst>
            <a:ext uri="{FF2B5EF4-FFF2-40B4-BE49-F238E27FC236}">
              <a16:creationId xmlns:a16="http://schemas.microsoft.com/office/drawing/2014/main" id="{00000000-0008-0000-0000-00008B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96" name="Text Box 2">
          <a:extLst>
            <a:ext uri="{FF2B5EF4-FFF2-40B4-BE49-F238E27FC236}">
              <a16:creationId xmlns:a16="http://schemas.microsoft.com/office/drawing/2014/main" id="{00000000-0008-0000-0000-00008C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397" name="Text Box 2">
          <a:extLst>
            <a:ext uri="{FF2B5EF4-FFF2-40B4-BE49-F238E27FC236}">
              <a16:creationId xmlns:a16="http://schemas.microsoft.com/office/drawing/2014/main" id="{00000000-0008-0000-0000-00008D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98" name="Text Box 1">
          <a:extLst>
            <a:ext uri="{FF2B5EF4-FFF2-40B4-BE49-F238E27FC236}">
              <a16:creationId xmlns:a16="http://schemas.microsoft.com/office/drawing/2014/main" id="{00000000-0008-0000-0000-00008E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399" name="Text Box 2">
          <a:extLst>
            <a:ext uri="{FF2B5EF4-FFF2-40B4-BE49-F238E27FC236}">
              <a16:creationId xmlns:a16="http://schemas.microsoft.com/office/drawing/2014/main" id="{00000000-0008-0000-0000-00008F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400" name="Text Box 2">
          <a:extLst>
            <a:ext uri="{FF2B5EF4-FFF2-40B4-BE49-F238E27FC236}">
              <a16:creationId xmlns:a16="http://schemas.microsoft.com/office/drawing/2014/main" id="{00000000-0008-0000-0000-000090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01" name="Text Box 1">
          <a:extLst>
            <a:ext uri="{FF2B5EF4-FFF2-40B4-BE49-F238E27FC236}">
              <a16:creationId xmlns:a16="http://schemas.microsoft.com/office/drawing/2014/main" id="{00000000-0008-0000-0000-000091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02" name="Text Box 2">
          <a:extLst>
            <a:ext uri="{FF2B5EF4-FFF2-40B4-BE49-F238E27FC236}">
              <a16:creationId xmlns:a16="http://schemas.microsoft.com/office/drawing/2014/main" id="{00000000-0008-0000-0000-000092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403" name="Text Box 2">
          <a:extLst>
            <a:ext uri="{FF2B5EF4-FFF2-40B4-BE49-F238E27FC236}">
              <a16:creationId xmlns:a16="http://schemas.microsoft.com/office/drawing/2014/main" id="{00000000-0008-0000-0000-000093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04" name="Text Box 1">
          <a:extLst>
            <a:ext uri="{FF2B5EF4-FFF2-40B4-BE49-F238E27FC236}">
              <a16:creationId xmlns:a16="http://schemas.microsoft.com/office/drawing/2014/main" id="{00000000-0008-0000-0000-000094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05" name="Text Box 2">
          <a:extLst>
            <a:ext uri="{FF2B5EF4-FFF2-40B4-BE49-F238E27FC236}">
              <a16:creationId xmlns:a16="http://schemas.microsoft.com/office/drawing/2014/main" id="{00000000-0008-0000-0000-000095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406" name="Text Box 2">
          <a:extLst>
            <a:ext uri="{FF2B5EF4-FFF2-40B4-BE49-F238E27FC236}">
              <a16:creationId xmlns:a16="http://schemas.microsoft.com/office/drawing/2014/main" id="{00000000-0008-0000-0000-000096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07" name="Text Box 1">
          <a:extLst>
            <a:ext uri="{FF2B5EF4-FFF2-40B4-BE49-F238E27FC236}">
              <a16:creationId xmlns:a16="http://schemas.microsoft.com/office/drawing/2014/main" id="{00000000-0008-0000-0000-000097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08" name="Text Box 2">
          <a:extLst>
            <a:ext uri="{FF2B5EF4-FFF2-40B4-BE49-F238E27FC236}">
              <a16:creationId xmlns:a16="http://schemas.microsoft.com/office/drawing/2014/main" id="{00000000-0008-0000-0000-000098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409" name="Text Box 2">
          <a:extLst>
            <a:ext uri="{FF2B5EF4-FFF2-40B4-BE49-F238E27FC236}">
              <a16:creationId xmlns:a16="http://schemas.microsoft.com/office/drawing/2014/main" id="{00000000-0008-0000-0000-000099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10" name="Text Box 1">
          <a:extLst>
            <a:ext uri="{FF2B5EF4-FFF2-40B4-BE49-F238E27FC236}">
              <a16:creationId xmlns:a16="http://schemas.microsoft.com/office/drawing/2014/main" id="{00000000-0008-0000-0000-00009A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11" name="Text Box 2">
          <a:extLst>
            <a:ext uri="{FF2B5EF4-FFF2-40B4-BE49-F238E27FC236}">
              <a16:creationId xmlns:a16="http://schemas.microsoft.com/office/drawing/2014/main" id="{00000000-0008-0000-0000-00009B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412" name="Text Box 2">
          <a:extLst>
            <a:ext uri="{FF2B5EF4-FFF2-40B4-BE49-F238E27FC236}">
              <a16:creationId xmlns:a16="http://schemas.microsoft.com/office/drawing/2014/main" id="{00000000-0008-0000-0000-00009C010000}"/>
            </a:ext>
          </a:extLst>
        </xdr:cNvPr>
        <xdr:cNvSpPr txBox="1">
          <a:spLocks noChangeArrowheads="1"/>
        </xdr:cNvSpPr>
      </xdr:nvSpPr>
      <xdr:spPr bwMode="auto">
        <a:xfrm>
          <a:off x="1524000" y="2738438"/>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413" name="Text Box 1">
          <a:extLst>
            <a:ext uri="{FF2B5EF4-FFF2-40B4-BE49-F238E27FC236}">
              <a16:creationId xmlns:a16="http://schemas.microsoft.com/office/drawing/2014/main" id="{00000000-0008-0000-0000-00009D010000}"/>
            </a:ext>
          </a:extLst>
        </xdr:cNvPr>
        <xdr:cNvSpPr txBox="1">
          <a:spLocks noChangeArrowheads="1"/>
        </xdr:cNvSpPr>
      </xdr:nvSpPr>
      <xdr:spPr bwMode="auto">
        <a:xfrm>
          <a:off x="1524000" y="2738438"/>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763361"/>
    <xdr:sp macro="" textlink="">
      <xdr:nvSpPr>
        <xdr:cNvPr id="414" name="Text Box 2">
          <a:extLst>
            <a:ext uri="{FF2B5EF4-FFF2-40B4-BE49-F238E27FC236}">
              <a16:creationId xmlns:a16="http://schemas.microsoft.com/office/drawing/2014/main" id="{00000000-0008-0000-0000-00009E010000}"/>
            </a:ext>
          </a:extLst>
        </xdr:cNvPr>
        <xdr:cNvSpPr txBox="1">
          <a:spLocks noChangeArrowheads="1"/>
        </xdr:cNvSpPr>
      </xdr:nvSpPr>
      <xdr:spPr bwMode="auto">
        <a:xfrm>
          <a:off x="1524000" y="2738438"/>
          <a:ext cx="0" cy="7633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593612"/>
    <xdr:sp macro="" textlink="">
      <xdr:nvSpPr>
        <xdr:cNvPr id="415" name="Text Box 2">
          <a:extLst>
            <a:ext uri="{FF2B5EF4-FFF2-40B4-BE49-F238E27FC236}">
              <a16:creationId xmlns:a16="http://schemas.microsoft.com/office/drawing/2014/main" id="{00000000-0008-0000-0000-00009F010000}"/>
            </a:ext>
          </a:extLst>
        </xdr:cNvPr>
        <xdr:cNvSpPr txBox="1">
          <a:spLocks noChangeArrowheads="1"/>
        </xdr:cNvSpPr>
      </xdr:nvSpPr>
      <xdr:spPr bwMode="auto">
        <a:xfrm>
          <a:off x="1524000" y="2738438"/>
          <a:ext cx="0" cy="5936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16" name="Text Box 1">
          <a:extLst>
            <a:ext uri="{FF2B5EF4-FFF2-40B4-BE49-F238E27FC236}">
              <a16:creationId xmlns:a16="http://schemas.microsoft.com/office/drawing/2014/main" id="{00000000-0008-0000-0000-0000A0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1209675</xdr:colOff>
      <xdr:row>12</xdr:row>
      <xdr:rowOff>0</xdr:rowOff>
    </xdr:from>
    <xdr:ext cx="0" cy="602116"/>
    <xdr:sp macro="" textlink="">
      <xdr:nvSpPr>
        <xdr:cNvPr id="417" name="Text Box 2">
          <a:extLst>
            <a:ext uri="{FF2B5EF4-FFF2-40B4-BE49-F238E27FC236}">
              <a16:creationId xmlns:a16="http://schemas.microsoft.com/office/drawing/2014/main" id="{00000000-0008-0000-0000-0000A1010000}"/>
            </a:ext>
          </a:extLst>
        </xdr:cNvPr>
        <xdr:cNvSpPr txBox="1">
          <a:spLocks noChangeArrowheads="1"/>
        </xdr:cNvSpPr>
      </xdr:nvSpPr>
      <xdr:spPr bwMode="auto">
        <a:xfrm>
          <a:off x="1524000" y="2738438"/>
          <a:ext cx="0" cy="6021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2</xdr:col>
      <xdr:colOff>1884590</xdr:colOff>
      <xdr:row>1</xdr:row>
      <xdr:rowOff>27213</xdr:rowOff>
    </xdr:from>
    <xdr:to>
      <xdr:col>3</xdr:col>
      <xdr:colOff>428624</xdr:colOff>
      <xdr:row>1</xdr:row>
      <xdr:rowOff>27213</xdr:rowOff>
    </xdr:to>
    <xdr:cxnSp macro="">
      <xdr:nvCxnSpPr>
        <xdr:cNvPr id="418" name="Straight Connector 417">
          <a:extLst>
            <a:ext uri="{FF2B5EF4-FFF2-40B4-BE49-F238E27FC236}">
              <a16:creationId xmlns:a16="http://schemas.microsoft.com/office/drawing/2014/main" id="{00000000-0008-0000-0000-0000A2010000}"/>
            </a:ext>
          </a:extLst>
        </xdr:cNvPr>
        <xdr:cNvCxnSpPr/>
      </xdr:nvCxnSpPr>
      <xdr:spPr>
        <a:xfrm>
          <a:off x="2197554" y="265339"/>
          <a:ext cx="945696"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7"/>
  <sheetViews>
    <sheetView tabSelected="1" topLeftCell="B1" zoomScale="70" zoomScaleNormal="70" workbookViewId="0">
      <pane ySplit="11" topLeftCell="A17" activePane="bottomLeft" state="frozen"/>
      <selection activeCell="B1" sqref="B1"/>
      <selection pane="bottomLeft" activeCell="Z22" sqref="Z22"/>
    </sheetView>
  </sheetViews>
  <sheetFormatPr defaultColWidth="9.77734375" defaultRowHeight="15"/>
  <cols>
    <col min="1" max="1" width="0" style="17" hidden="1" customWidth="1"/>
    <col min="2" max="2" width="3.44140625" style="1" customWidth="1"/>
    <col min="3" max="3" width="26.5546875" style="17" customWidth="1"/>
    <col min="4" max="4" width="11.109375" style="23" customWidth="1"/>
    <col min="5" max="5" width="10.33203125" style="23" customWidth="1"/>
    <col min="6" max="6" width="8.5546875" style="23" customWidth="1"/>
    <col min="7" max="7" width="9.88671875" style="23" hidden="1" customWidth="1"/>
    <col min="8" max="8" width="11" style="23" hidden="1" customWidth="1"/>
    <col min="9" max="9" width="11.109375" style="23" hidden="1" customWidth="1"/>
    <col min="10" max="10" width="9.6640625" style="23" customWidth="1"/>
    <col min="11" max="11" width="8.77734375" style="23" customWidth="1"/>
    <col min="12" max="12" width="8.21875" style="23" customWidth="1"/>
    <col min="13" max="13" width="9.88671875" style="23" customWidth="1"/>
    <col min="14" max="14" width="9" style="23" customWidth="1"/>
    <col min="15" max="15" width="6.44140625" style="23" customWidth="1"/>
    <col min="16" max="17" width="9.77734375" style="23" customWidth="1"/>
    <col min="18" max="18" width="6.6640625" style="23" customWidth="1"/>
    <col min="19" max="23" width="8.6640625" style="23" customWidth="1"/>
    <col min="24" max="24" width="6.44140625" style="23" customWidth="1"/>
    <col min="25" max="25" width="8" style="23" customWidth="1"/>
    <col min="26" max="26" width="11.109375" style="17" customWidth="1"/>
    <col min="27" max="27" width="14.109375" style="17" customWidth="1"/>
    <col min="28" max="29" width="9.77734375" style="17" customWidth="1"/>
    <col min="30" max="30" width="13.5546875" style="17" customWidth="1"/>
    <col min="31" max="53" width="9.77734375" style="17" customWidth="1"/>
    <col min="54" max="55" width="8.109375" style="17" customWidth="1"/>
    <col min="56" max="57" width="9.77734375" style="17" customWidth="1"/>
    <col min="58" max="59" width="8.109375" style="17" customWidth="1"/>
    <col min="60" max="60" width="8.88671875" style="17" customWidth="1"/>
    <col min="61" max="61" width="9.109375" style="17" customWidth="1"/>
    <col min="62" max="62" width="8.6640625" style="17" customWidth="1"/>
    <col min="63" max="63" width="9" style="17" customWidth="1"/>
    <col min="64" max="64" width="8.33203125" style="17" customWidth="1"/>
    <col min="65" max="67" width="8.109375" style="17" customWidth="1"/>
    <col min="68" max="68" width="10.5546875" style="17" customWidth="1"/>
    <col min="69" max="69" width="9" style="17" customWidth="1"/>
    <col min="70" max="70" width="9.109375" style="17" customWidth="1"/>
    <col min="71" max="71" width="8.88671875" style="17" customWidth="1"/>
    <col min="72" max="73" width="10.109375" style="17" customWidth="1"/>
    <col min="74" max="75" width="8.109375" style="17" customWidth="1"/>
    <col min="76" max="76" width="8.77734375" style="17" customWidth="1"/>
    <col min="77" max="77" width="10.77734375" style="17" customWidth="1"/>
    <col min="78" max="78" width="8.109375" style="17" customWidth="1"/>
    <col min="79" max="79" width="8.88671875" style="17" customWidth="1"/>
    <col min="80" max="85" width="8.109375" style="17" customWidth="1"/>
    <col min="86" max="87" width="9.77734375" style="17" customWidth="1"/>
    <col min="88" max="89" width="8.109375" style="17" customWidth="1"/>
    <col min="90" max="90" width="8.88671875" style="17" customWidth="1"/>
    <col min="91" max="91" width="9.109375" style="17" customWidth="1"/>
    <col min="92" max="92" width="8.6640625" style="17" customWidth="1"/>
    <col min="93" max="93" width="9" style="17" customWidth="1"/>
    <col min="94" max="94" width="8.33203125" style="17" customWidth="1"/>
    <col min="95" max="97" width="8.109375" style="17" customWidth="1"/>
    <col min="98" max="98" width="10.5546875" style="17" customWidth="1"/>
    <col min="99" max="99" width="9" style="17" customWidth="1"/>
    <col min="100" max="100" width="9.109375" style="17" customWidth="1"/>
    <col min="101" max="101" width="8.88671875" style="17" customWidth="1"/>
    <col min="102" max="103" width="10.109375" style="17" customWidth="1"/>
    <col min="104" max="105" width="8.109375" style="17" customWidth="1"/>
    <col min="106" max="106" width="8.77734375" style="17" customWidth="1"/>
    <col min="107" max="107" width="10.77734375" style="17" customWidth="1"/>
    <col min="108" max="108" width="8.109375" style="17" customWidth="1"/>
    <col min="109" max="109" width="8.88671875" style="17" customWidth="1"/>
    <col min="110" max="115" width="8.109375" style="17" customWidth="1"/>
    <col min="116" max="117" width="9.77734375" style="17" customWidth="1"/>
    <col min="118" max="119" width="8.109375" style="17" customWidth="1"/>
    <col min="120" max="120" width="8.88671875" style="17" customWidth="1"/>
    <col min="121" max="121" width="9.109375" style="17" customWidth="1"/>
    <col min="122" max="122" width="8.6640625" style="17" customWidth="1"/>
    <col min="123" max="123" width="9" style="17" customWidth="1"/>
    <col min="124" max="124" width="8.33203125" style="17" customWidth="1"/>
    <col min="125" max="127" width="8.109375" style="17" customWidth="1"/>
    <col min="128" max="128" width="10.5546875" style="17" customWidth="1"/>
    <col min="129" max="129" width="9" style="17" customWidth="1"/>
    <col min="130" max="130" width="9.109375" style="17" customWidth="1"/>
    <col min="131" max="131" width="8.88671875" style="17" customWidth="1"/>
    <col min="132" max="133" width="10.109375" style="17" customWidth="1"/>
    <col min="134" max="135" width="8.109375" style="17" customWidth="1"/>
    <col min="136" max="136" width="8.77734375" style="17" customWidth="1"/>
    <col min="137" max="137" width="10.77734375" style="17" customWidth="1"/>
    <col min="138" max="138" width="8.109375" style="17" customWidth="1"/>
    <col min="139" max="139" width="8.88671875" style="17" customWidth="1"/>
    <col min="140" max="140" width="14.109375" style="17" customWidth="1"/>
    <col min="141" max="141" width="19.44140625" style="17" customWidth="1"/>
    <col min="142" max="145" width="8.109375" style="17" customWidth="1"/>
    <col min="146" max="147" width="9.77734375" style="17" customWidth="1"/>
    <col min="148" max="149" width="8.109375" style="17" customWidth="1"/>
    <col min="150" max="150" width="8.88671875" style="17" customWidth="1"/>
    <col min="151" max="151" width="9.109375" style="17" customWidth="1"/>
    <col min="152" max="152" width="8.6640625" style="17" customWidth="1"/>
    <col min="153" max="153" width="9" style="17" customWidth="1"/>
    <col min="154" max="154" width="8.33203125" style="17" customWidth="1"/>
    <col min="155" max="156" width="8.109375" style="17" customWidth="1"/>
    <col min="157" max="162" width="9.77734375" style="17" customWidth="1"/>
    <col min="163" max="166" width="9" style="17" customWidth="1"/>
    <col min="167" max="178" width="9.77734375" style="17" customWidth="1"/>
    <col min="179" max="179" width="5.5546875" style="17" customWidth="1"/>
    <col min="180" max="180" width="20.77734375" style="17" customWidth="1"/>
    <col min="181" max="181" width="10" style="17" customWidth="1"/>
    <col min="182" max="183" width="9.77734375" style="17" customWidth="1"/>
    <col min="184" max="184" width="9.5546875" style="17" customWidth="1"/>
    <col min="185" max="185" width="9.44140625" style="17" customWidth="1"/>
    <col min="186" max="186" width="9.109375" style="17" customWidth="1"/>
    <col min="187" max="187" width="9.77734375" style="17" customWidth="1"/>
    <col min="188" max="188" width="9.6640625" style="17" customWidth="1"/>
    <col min="189" max="245" width="9.77734375" style="17" customWidth="1"/>
    <col min="246" max="246" width="7.33203125" style="17" customWidth="1"/>
    <col min="247" max="250" width="9.77734375" style="17" customWidth="1"/>
    <col min="251" max="251" width="9.5546875" style="17" customWidth="1"/>
    <col min="252" max="252" width="7.6640625" style="17" customWidth="1"/>
    <col min="253" max="253" width="8.77734375" style="17" customWidth="1"/>
    <col min="254" max="255" width="9.77734375" style="17" customWidth="1"/>
    <col min="256" max="256" width="11.5546875" style="17" customWidth="1"/>
    <col min="257" max="270" width="9.77734375" style="17" customWidth="1"/>
    <col min="271" max="271" width="9.109375" style="17" customWidth="1"/>
    <col min="272" max="272" width="10.5546875" style="17" customWidth="1"/>
    <col min="273" max="273" width="9" style="17" customWidth="1"/>
    <col min="274" max="274" width="7.44140625" style="17" customWidth="1"/>
    <col min="275" max="277" width="8.77734375" style="17" customWidth="1"/>
    <col min="278" max="278" width="16" style="17" customWidth="1"/>
    <col min="279" max="309" width="9.77734375" style="17" customWidth="1"/>
    <col min="310" max="311" width="8.109375" style="17" customWidth="1"/>
    <col min="312" max="313" width="9.77734375" style="17" customWidth="1"/>
    <col min="314" max="315" width="8.109375" style="17" customWidth="1"/>
    <col min="316" max="316" width="8.88671875" style="17" customWidth="1"/>
    <col min="317" max="317" width="9.109375" style="17" customWidth="1"/>
    <col min="318" max="318" width="8.6640625" style="17" customWidth="1"/>
    <col min="319" max="319" width="9" style="17" customWidth="1"/>
    <col min="320" max="320" width="8.33203125" style="17" customWidth="1"/>
    <col min="321" max="323" width="8.109375" style="17" customWidth="1"/>
    <col min="324" max="324" width="10.5546875" style="17" customWidth="1"/>
    <col min="325" max="325" width="9" style="17" customWidth="1"/>
    <col min="326" max="326" width="9.109375" style="17" customWidth="1"/>
    <col min="327" max="327" width="8.88671875" style="17" customWidth="1"/>
    <col min="328" max="329" width="10.109375" style="17" customWidth="1"/>
    <col min="330" max="331" width="8.109375" style="17" customWidth="1"/>
    <col min="332" max="332" width="8.77734375" style="17" customWidth="1"/>
    <col min="333" max="333" width="10.77734375" style="17" customWidth="1"/>
    <col min="334" max="334" width="8.109375" style="17" customWidth="1"/>
    <col min="335" max="335" width="8.88671875" style="17" customWidth="1"/>
    <col min="336" max="341" width="8.109375" style="17" customWidth="1"/>
    <col min="342" max="343" width="9.77734375" style="17"/>
    <col min="344" max="345" width="8.109375" style="17" customWidth="1"/>
    <col min="346" max="346" width="8.88671875" style="17" customWidth="1"/>
    <col min="347" max="347" width="9.109375" style="17" customWidth="1"/>
    <col min="348" max="348" width="8.6640625" style="17" customWidth="1"/>
    <col min="349" max="349" width="9" style="17" customWidth="1"/>
    <col min="350" max="350" width="8.33203125" style="17" customWidth="1"/>
    <col min="351" max="353" width="8.109375" style="17" customWidth="1"/>
    <col min="354" max="354" width="10.5546875" style="17" customWidth="1"/>
    <col min="355" max="355" width="9" style="17" customWidth="1"/>
    <col min="356" max="356" width="9.109375" style="17" customWidth="1"/>
    <col min="357" max="357" width="8.88671875" style="17" customWidth="1"/>
    <col min="358" max="359" width="10.109375" style="17" customWidth="1"/>
    <col min="360" max="361" width="8.109375" style="17" customWidth="1"/>
    <col min="362" max="362" width="8.77734375" style="17" customWidth="1"/>
    <col min="363" max="363" width="10.77734375" style="17" customWidth="1"/>
    <col min="364" max="364" width="8.109375" style="17" customWidth="1"/>
    <col min="365" max="365" width="8.88671875" style="17" customWidth="1"/>
    <col min="366" max="371" width="8.109375" style="17" customWidth="1"/>
    <col min="372" max="373" width="9.77734375" style="17"/>
    <col min="374" max="375" width="8.109375" style="17" customWidth="1"/>
    <col min="376" max="376" width="8.88671875" style="17" customWidth="1"/>
    <col min="377" max="377" width="9.109375" style="17" customWidth="1"/>
    <col min="378" max="378" width="8.6640625" style="17" customWidth="1"/>
    <col min="379" max="379" width="9" style="17" customWidth="1"/>
    <col min="380" max="380" width="8.33203125" style="17" customWidth="1"/>
    <col min="381" max="383" width="8.109375" style="17" customWidth="1"/>
    <col min="384" max="384" width="10.5546875" style="17" customWidth="1"/>
    <col min="385" max="385" width="9" style="17" customWidth="1"/>
    <col min="386" max="386" width="9.109375" style="17" customWidth="1"/>
    <col min="387" max="387" width="8.88671875" style="17" customWidth="1"/>
    <col min="388" max="389" width="10.109375" style="17" customWidth="1"/>
    <col min="390" max="391" width="8.109375" style="17" customWidth="1"/>
    <col min="392" max="392" width="8.77734375" style="17" customWidth="1"/>
    <col min="393" max="393" width="10.77734375" style="17" customWidth="1"/>
    <col min="394" max="394" width="8.109375" style="17" customWidth="1"/>
    <col min="395" max="395" width="8.88671875" style="17" customWidth="1"/>
    <col min="396" max="401" width="8.109375" style="17" customWidth="1"/>
    <col min="402" max="403" width="9.77734375" style="17"/>
    <col min="404" max="405" width="8.109375" style="17" customWidth="1"/>
    <col min="406" max="406" width="8.88671875" style="17" customWidth="1"/>
    <col min="407" max="407" width="9.109375" style="17" customWidth="1"/>
    <col min="408" max="408" width="8.6640625" style="17" customWidth="1"/>
    <col min="409" max="409" width="9" style="17" customWidth="1"/>
    <col min="410" max="410" width="8.33203125" style="17" customWidth="1"/>
    <col min="411" max="412" width="8.109375" style="17" customWidth="1"/>
    <col min="413" max="418" width="9.77734375" style="17"/>
    <col min="419" max="422" width="9" style="17" customWidth="1"/>
    <col min="423" max="433" width="9.77734375" style="17"/>
    <col min="434" max="434" width="0" style="17" hidden="1" customWidth="1"/>
    <col min="435" max="435" width="5.5546875" style="17" customWidth="1"/>
    <col min="436" max="436" width="20.77734375" style="17" customWidth="1"/>
    <col min="437" max="437" width="10" style="17" customWidth="1"/>
    <col min="438" max="439" width="0" style="17" hidden="1" customWidth="1"/>
    <col min="440" max="440" width="9.5546875" style="17" customWidth="1"/>
    <col min="441" max="441" width="9.44140625" style="17" customWidth="1"/>
    <col min="442" max="442" width="9.109375" style="17" customWidth="1"/>
    <col min="443" max="443" width="0" style="17" hidden="1" customWidth="1"/>
    <col min="444" max="444" width="9.6640625" style="17" customWidth="1"/>
    <col min="445" max="501" width="0" style="17" hidden="1" customWidth="1"/>
    <col min="502" max="502" width="7.33203125" style="17" customWidth="1"/>
    <col min="503" max="506" width="0" style="17" hidden="1" customWidth="1"/>
    <col min="507" max="507" width="9.5546875" style="17" customWidth="1"/>
    <col min="508" max="508" width="7.6640625" style="17" customWidth="1"/>
    <col min="509" max="509" width="8.77734375" style="17" customWidth="1"/>
    <col min="510" max="511" width="0" style="17" hidden="1" customWidth="1"/>
    <col min="512" max="512" width="11.5546875" style="17" customWidth="1"/>
    <col min="513" max="526" width="0" style="17" hidden="1" customWidth="1"/>
    <col min="527" max="527" width="9.109375" style="17" customWidth="1"/>
    <col min="528" max="528" width="10.5546875" style="17" customWidth="1"/>
    <col min="529" max="529" width="9" style="17" customWidth="1"/>
    <col min="530" max="530" width="7.44140625" style="17" customWidth="1"/>
    <col min="531" max="533" width="8.77734375" style="17" customWidth="1"/>
    <col min="534" max="534" width="16" style="17" customWidth="1"/>
    <col min="535" max="565" width="0" style="17" hidden="1" customWidth="1"/>
    <col min="566" max="567" width="8.109375" style="17" customWidth="1"/>
    <col min="568" max="569" width="9.77734375" style="17"/>
    <col min="570" max="571" width="8.109375" style="17" customWidth="1"/>
    <col min="572" max="572" width="8.88671875" style="17" customWidth="1"/>
    <col min="573" max="573" width="9.109375" style="17" customWidth="1"/>
    <col min="574" max="574" width="8.6640625" style="17" customWidth="1"/>
    <col min="575" max="575" width="9" style="17" customWidth="1"/>
    <col min="576" max="576" width="8.33203125" style="17" customWidth="1"/>
    <col min="577" max="579" width="8.109375" style="17" customWidth="1"/>
    <col min="580" max="580" width="10.5546875" style="17" customWidth="1"/>
    <col min="581" max="581" width="9" style="17" customWidth="1"/>
    <col min="582" max="582" width="9.109375" style="17" customWidth="1"/>
    <col min="583" max="583" width="8.88671875" style="17" customWidth="1"/>
    <col min="584" max="585" width="10.109375" style="17" customWidth="1"/>
    <col min="586" max="587" width="8.109375" style="17" customWidth="1"/>
    <col min="588" max="588" width="8.77734375" style="17" customWidth="1"/>
    <col min="589" max="589" width="10.77734375" style="17" customWidth="1"/>
    <col min="590" max="590" width="8.109375" style="17" customWidth="1"/>
    <col min="591" max="591" width="8.88671875" style="17" customWidth="1"/>
    <col min="592" max="597" width="8.109375" style="17" customWidth="1"/>
    <col min="598" max="599" width="9.77734375" style="17"/>
    <col min="600" max="601" width="8.109375" style="17" customWidth="1"/>
    <col min="602" max="602" width="8.88671875" style="17" customWidth="1"/>
    <col min="603" max="603" width="9.109375" style="17" customWidth="1"/>
    <col min="604" max="604" width="8.6640625" style="17" customWidth="1"/>
    <col min="605" max="605" width="9" style="17" customWidth="1"/>
    <col min="606" max="606" width="8.33203125" style="17" customWidth="1"/>
    <col min="607" max="609" width="8.109375" style="17" customWidth="1"/>
    <col min="610" max="610" width="10.5546875" style="17" customWidth="1"/>
    <col min="611" max="611" width="9" style="17" customWidth="1"/>
    <col min="612" max="612" width="9.109375" style="17" customWidth="1"/>
    <col min="613" max="613" width="8.88671875" style="17" customWidth="1"/>
    <col min="614" max="615" width="10.109375" style="17" customWidth="1"/>
    <col min="616" max="617" width="8.109375" style="17" customWidth="1"/>
    <col min="618" max="618" width="8.77734375" style="17" customWidth="1"/>
    <col min="619" max="619" width="10.77734375" style="17" customWidth="1"/>
    <col min="620" max="620" width="8.109375" style="17" customWidth="1"/>
    <col min="621" max="621" width="8.88671875" style="17" customWidth="1"/>
    <col min="622" max="627" width="8.109375" style="17" customWidth="1"/>
    <col min="628" max="629" width="9.77734375" style="17"/>
    <col min="630" max="631" width="8.109375" style="17" customWidth="1"/>
    <col min="632" max="632" width="8.88671875" style="17" customWidth="1"/>
    <col min="633" max="633" width="9.109375" style="17" customWidth="1"/>
    <col min="634" max="634" width="8.6640625" style="17" customWidth="1"/>
    <col min="635" max="635" width="9" style="17" customWidth="1"/>
    <col min="636" max="636" width="8.33203125" style="17" customWidth="1"/>
    <col min="637" max="639" width="8.109375" style="17" customWidth="1"/>
    <col min="640" max="640" width="10.5546875" style="17" customWidth="1"/>
    <col min="641" max="641" width="9" style="17" customWidth="1"/>
    <col min="642" max="642" width="9.109375" style="17" customWidth="1"/>
    <col min="643" max="643" width="8.88671875" style="17" customWidth="1"/>
    <col min="644" max="645" width="10.109375" style="17" customWidth="1"/>
    <col min="646" max="647" width="8.109375" style="17" customWidth="1"/>
    <col min="648" max="648" width="8.77734375" style="17" customWidth="1"/>
    <col min="649" max="649" width="10.77734375" style="17" customWidth="1"/>
    <col min="650" max="650" width="8.109375" style="17" customWidth="1"/>
    <col min="651" max="651" width="8.88671875" style="17" customWidth="1"/>
    <col min="652" max="657" width="8.109375" style="17" customWidth="1"/>
    <col min="658" max="659" width="9.77734375" style="17"/>
    <col min="660" max="661" width="8.109375" style="17" customWidth="1"/>
    <col min="662" max="662" width="8.88671875" style="17" customWidth="1"/>
    <col min="663" max="663" width="9.109375" style="17" customWidth="1"/>
    <col min="664" max="664" width="8.6640625" style="17" customWidth="1"/>
    <col min="665" max="665" width="9" style="17" customWidth="1"/>
    <col min="666" max="666" width="8.33203125" style="17" customWidth="1"/>
    <col min="667" max="668" width="8.109375" style="17" customWidth="1"/>
    <col min="669" max="674" width="9.77734375" style="17"/>
    <col min="675" max="678" width="9" style="17" customWidth="1"/>
    <col min="679" max="689" width="9.77734375" style="17"/>
    <col min="690" max="690" width="0" style="17" hidden="1" customWidth="1"/>
    <col min="691" max="691" width="5.5546875" style="17" customWidth="1"/>
    <col min="692" max="692" width="20.77734375" style="17" customWidth="1"/>
    <col min="693" max="693" width="10" style="17" customWidth="1"/>
    <col min="694" max="695" width="0" style="17" hidden="1" customWidth="1"/>
    <col min="696" max="696" width="9.5546875" style="17" customWidth="1"/>
    <col min="697" max="697" width="9.44140625" style="17" customWidth="1"/>
    <col min="698" max="698" width="9.109375" style="17" customWidth="1"/>
    <col min="699" max="699" width="0" style="17" hidden="1" customWidth="1"/>
    <col min="700" max="700" width="9.6640625" style="17" customWidth="1"/>
    <col min="701" max="757" width="0" style="17" hidden="1" customWidth="1"/>
    <col min="758" max="758" width="7.33203125" style="17" customWidth="1"/>
    <col min="759" max="762" width="0" style="17" hidden="1" customWidth="1"/>
    <col min="763" max="763" width="9.5546875" style="17" customWidth="1"/>
    <col min="764" max="764" width="7.6640625" style="17" customWidth="1"/>
    <col min="765" max="765" width="8.77734375" style="17" customWidth="1"/>
    <col min="766" max="767" width="0" style="17" hidden="1" customWidth="1"/>
    <col min="768" max="768" width="11.5546875" style="17" customWidth="1"/>
    <col min="769" max="782" width="0" style="17" hidden="1" customWidth="1"/>
    <col min="783" max="783" width="9.109375" style="17" customWidth="1"/>
    <col min="784" max="784" width="10.5546875" style="17" customWidth="1"/>
    <col min="785" max="785" width="9" style="17" customWidth="1"/>
    <col min="786" max="786" width="7.44140625" style="17" customWidth="1"/>
    <col min="787" max="789" width="8.77734375" style="17" customWidth="1"/>
    <col min="790" max="790" width="16" style="17" customWidth="1"/>
    <col min="791" max="821" width="0" style="17" hidden="1" customWidth="1"/>
    <col min="822" max="823" width="8.109375" style="17" customWidth="1"/>
    <col min="824" max="825" width="9.77734375" style="17"/>
    <col min="826" max="827" width="8.109375" style="17" customWidth="1"/>
    <col min="828" max="828" width="8.88671875" style="17" customWidth="1"/>
    <col min="829" max="829" width="9.109375" style="17" customWidth="1"/>
    <col min="830" max="830" width="8.6640625" style="17" customWidth="1"/>
    <col min="831" max="831" width="9" style="17" customWidth="1"/>
    <col min="832" max="832" width="8.33203125" style="17" customWidth="1"/>
    <col min="833" max="835" width="8.109375" style="17" customWidth="1"/>
    <col min="836" max="836" width="10.5546875" style="17" customWidth="1"/>
    <col min="837" max="837" width="9" style="17" customWidth="1"/>
    <col min="838" max="838" width="9.109375" style="17" customWidth="1"/>
    <col min="839" max="839" width="8.88671875" style="17" customWidth="1"/>
    <col min="840" max="841" width="10.109375" style="17" customWidth="1"/>
    <col min="842" max="843" width="8.109375" style="17" customWidth="1"/>
    <col min="844" max="844" width="8.77734375" style="17" customWidth="1"/>
    <col min="845" max="845" width="10.77734375" style="17" customWidth="1"/>
    <col min="846" max="846" width="8.109375" style="17" customWidth="1"/>
    <col min="847" max="847" width="8.88671875" style="17" customWidth="1"/>
    <col min="848" max="853" width="8.109375" style="17" customWidth="1"/>
    <col min="854" max="855" width="9.77734375" style="17"/>
    <col min="856" max="857" width="8.109375" style="17" customWidth="1"/>
    <col min="858" max="858" width="8.88671875" style="17" customWidth="1"/>
    <col min="859" max="859" width="9.109375" style="17" customWidth="1"/>
    <col min="860" max="860" width="8.6640625" style="17" customWidth="1"/>
    <col min="861" max="861" width="9" style="17" customWidth="1"/>
    <col min="862" max="862" width="8.33203125" style="17" customWidth="1"/>
    <col min="863" max="865" width="8.109375" style="17" customWidth="1"/>
    <col min="866" max="866" width="10.5546875" style="17" customWidth="1"/>
    <col min="867" max="867" width="9" style="17" customWidth="1"/>
    <col min="868" max="868" width="9.109375" style="17" customWidth="1"/>
    <col min="869" max="869" width="8.88671875" style="17" customWidth="1"/>
    <col min="870" max="871" width="10.109375" style="17" customWidth="1"/>
    <col min="872" max="873" width="8.109375" style="17" customWidth="1"/>
    <col min="874" max="874" width="8.77734375" style="17" customWidth="1"/>
    <col min="875" max="875" width="10.77734375" style="17" customWidth="1"/>
    <col min="876" max="876" width="8.109375" style="17" customWidth="1"/>
    <col min="877" max="877" width="8.88671875" style="17" customWidth="1"/>
    <col min="878" max="883" width="8.109375" style="17" customWidth="1"/>
    <col min="884" max="885" width="9.77734375" style="17"/>
    <col min="886" max="887" width="8.109375" style="17" customWidth="1"/>
    <col min="888" max="888" width="8.88671875" style="17" customWidth="1"/>
    <col min="889" max="889" width="9.109375" style="17" customWidth="1"/>
    <col min="890" max="890" width="8.6640625" style="17" customWidth="1"/>
    <col min="891" max="891" width="9" style="17" customWidth="1"/>
    <col min="892" max="892" width="8.33203125" style="17" customWidth="1"/>
    <col min="893" max="895" width="8.109375" style="17" customWidth="1"/>
    <col min="896" max="896" width="10.5546875" style="17" customWidth="1"/>
    <col min="897" max="897" width="9" style="17" customWidth="1"/>
    <col min="898" max="898" width="9.109375" style="17" customWidth="1"/>
    <col min="899" max="899" width="8.88671875" style="17" customWidth="1"/>
    <col min="900" max="901" width="10.109375" style="17" customWidth="1"/>
    <col min="902" max="903" width="8.109375" style="17" customWidth="1"/>
    <col min="904" max="904" width="8.77734375" style="17" customWidth="1"/>
    <col min="905" max="905" width="10.77734375" style="17" customWidth="1"/>
    <col min="906" max="906" width="8.109375" style="17" customWidth="1"/>
    <col min="907" max="907" width="8.88671875" style="17" customWidth="1"/>
    <col min="908" max="913" width="8.109375" style="17" customWidth="1"/>
    <col min="914" max="915" width="9.77734375" style="17"/>
    <col min="916" max="917" width="8.109375" style="17" customWidth="1"/>
    <col min="918" max="918" width="8.88671875" style="17" customWidth="1"/>
    <col min="919" max="919" width="9.109375" style="17" customWidth="1"/>
    <col min="920" max="920" width="8.6640625" style="17" customWidth="1"/>
    <col min="921" max="921" width="9" style="17" customWidth="1"/>
    <col min="922" max="922" width="8.33203125" style="17" customWidth="1"/>
    <col min="923" max="924" width="8.109375" style="17" customWidth="1"/>
    <col min="925" max="930" width="9.77734375" style="17"/>
    <col min="931" max="934" width="9" style="17" customWidth="1"/>
    <col min="935" max="945" width="9.77734375" style="17"/>
    <col min="946" max="946" width="0" style="17" hidden="1" customWidth="1"/>
    <col min="947" max="947" width="5.5546875" style="17" customWidth="1"/>
    <col min="948" max="948" width="20.77734375" style="17" customWidth="1"/>
    <col min="949" max="949" width="10" style="17" customWidth="1"/>
    <col min="950" max="951" width="0" style="17" hidden="1" customWidth="1"/>
    <col min="952" max="952" width="9.5546875" style="17" customWidth="1"/>
    <col min="953" max="953" width="9.44140625" style="17" customWidth="1"/>
    <col min="954" max="954" width="9.109375" style="17" customWidth="1"/>
    <col min="955" max="955" width="0" style="17" hidden="1" customWidth="1"/>
    <col min="956" max="956" width="9.6640625" style="17" customWidth="1"/>
    <col min="957" max="1013" width="0" style="17" hidden="1" customWidth="1"/>
    <col min="1014" max="1014" width="7.33203125" style="17" customWidth="1"/>
    <col min="1015" max="1018" width="0" style="17" hidden="1" customWidth="1"/>
    <col min="1019" max="1019" width="9.5546875" style="17" customWidth="1"/>
    <col min="1020" max="1020" width="7.6640625" style="17" customWidth="1"/>
    <col min="1021" max="1021" width="8.77734375" style="17" customWidth="1"/>
    <col min="1022" max="1023" width="0" style="17" hidden="1" customWidth="1"/>
    <col min="1024" max="1024" width="11.5546875" style="17" customWidth="1"/>
    <col min="1025" max="1038" width="0" style="17" hidden="1" customWidth="1"/>
    <col min="1039" max="1039" width="9.109375" style="17" customWidth="1"/>
    <col min="1040" max="1040" width="10.5546875" style="17" customWidth="1"/>
    <col min="1041" max="1041" width="9" style="17" customWidth="1"/>
    <col min="1042" max="1042" width="7.44140625" style="17" customWidth="1"/>
    <col min="1043" max="1045" width="8.77734375" style="17" customWidth="1"/>
    <col min="1046" max="1046" width="16" style="17" customWidth="1"/>
    <col min="1047" max="1077" width="0" style="17" hidden="1" customWidth="1"/>
    <col min="1078" max="1079" width="8.109375" style="17" customWidth="1"/>
    <col min="1080" max="1081" width="9.77734375" style="17"/>
    <col min="1082" max="1083" width="8.109375" style="17" customWidth="1"/>
    <col min="1084" max="1084" width="8.88671875" style="17" customWidth="1"/>
    <col min="1085" max="1085" width="9.109375" style="17" customWidth="1"/>
    <col min="1086" max="1086" width="8.6640625" style="17" customWidth="1"/>
    <col min="1087" max="1087" width="9" style="17" customWidth="1"/>
    <col min="1088" max="1088" width="8.33203125" style="17" customWidth="1"/>
    <col min="1089" max="1091" width="8.109375" style="17" customWidth="1"/>
    <col min="1092" max="1092" width="10.5546875" style="17" customWidth="1"/>
    <col min="1093" max="1093" width="9" style="17" customWidth="1"/>
    <col min="1094" max="1094" width="9.109375" style="17" customWidth="1"/>
    <col min="1095" max="1095" width="8.88671875" style="17" customWidth="1"/>
    <col min="1096" max="1097" width="10.109375" style="17" customWidth="1"/>
    <col min="1098" max="1099" width="8.109375" style="17" customWidth="1"/>
    <col min="1100" max="1100" width="8.77734375" style="17" customWidth="1"/>
    <col min="1101" max="1101" width="10.77734375" style="17" customWidth="1"/>
    <col min="1102" max="1102" width="8.109375" style="17" customWidth="1"/>
    <col min="1103" max="1103" width="8.88671875" style="17" customWidth="1"/>
    <col min="1104" max="1109" width="8.109375" style="17" customWidth="1"/>
    <col min="1110" max="1111" width="9.77734375" style="17"/>
    <col min="1112" max="1113" width="8.109375" style="17" customWidth="1"/>
    <col min="1114" max="1114" width="8.88671875" style="17" customWidth="1"/>
    <col min="1115" max="1115" width="9.109375" style="17" customWidth="1"/>
    <col min="1116" max="1116" width="8.6640625" style="17" customWidth="1"/>
    <col min="1117" max="1117" width="9" style="17" customWidth="1"/>
    <col min="1118" max="1118" width="8.33203125" style="17" customWidth="1"/>
    <col min="1119" max="1121" width="8.109375" style="17" customWidth="1"/>
    <col min="1122" max="1122" width="10.5546875" style="17" customWidth="1"/>
    <col min="1123" max="1123" width="9" style="17" customWidth="1"/>
    <col min="1124" max="1124" width="9.109375" style="17" customWidth="1"/>
    <col min="1125" max="1125" width="8.88671875" style="17" customWidth="1"/>
    <col min="1126" max="1127" width="10.109375" style="17" customWidth="1"/>
    <col min="1128" max="1129" width="8.109375" style="17" customWidth="1"/>
    <col min="1130" max="1130" width="8.77734375" style="17" customWidth="1"/>
    <col min="1131" max="1131" width="10.77734375" style="17" customWidth="1"/>
    <col min="1132" max="1132" width="8.109375" style="17" customWidth="1"/>
    <col min="1133" max="1133" width="8.88671875" style="17" customWidth="1"/>
    <col min="1134" max="1139" width="8.109375" style="17" customWidth="1"/>
    <col min="1140" max="1141" width="9.77734375" style="17"/>
    <col min="1142" max="1143" width="8.109375" style="17" customWidth="1"/>
    <col min="1144" max="1144" width="8.88671875" style="17" customWidth="1"/>
    <col min="1145" max="1145" width="9.109375" style="17" customWidth="1"/>
    <col min="1146" max="1146" width="8.6640625" style="17" customWidth="1"/>
    <col min="1147" max="1147" width="9" style="17" customWidth="1"/>
    <col min="1148" max="1148" width="8.33203125" style="17" customWidth="1"/>
    <col min="1149" max="1151" width="8.109375" style="17" customWidth="1"/>
    <col min="1152" max="1152" width="10.5546875" style="17" customWidth="1"/>
    <col min="1153" max="1153" width="9" style="17" customWidth="1"/>
    <col min="1154" max="1154" width="9.109375" style="17" customWidth="1"/>
    <col min="1155" max="1155" width="8.88671875" style="17" customWidth="1"/>
    <col min="1156" max="1157" width="10.109375" style="17" customWidth="1"/>
    <col min="1158" max="1159" width="8.109375" style="17" customWidth="1"/>
    <col min="1160" max="1160" width="8.77734375" style="17" customWidth="1"/>
    <col min="1161" max="1161" width="10.77734375" style="17" customWidth="1"/>
    <col min="1162" max="1162" width="8.109375" style="17" customWidth="1"/>
    <col min="1163" max="1163" width="8.88671875" style="17" customWidth="1"/>
    <col min="1164" max="1169" width="8.109375" style="17" customWidth="1"/>
    <col min="1170" max="1171" width="9.77734375" style="17"/>
    <col min="1172" max="1173" width="8.109375" style="17" customWidth="1"/>
    <col min="1174" max="1174" width="8.88671875" style="17" customWidth="1"/>
    <col min="1175" max="1175" width="9.109375" style="17" customWidth="1"/>
    <col min="1176" max="1176" width="8.6640625" style="17" customWidth="1"/>
    <col min="1177" max="1177" width="9" style="17" customWidth="1"/>
    <col min="1178" max="1178" width="8.33203125" style="17" customWidth="1"/>
    <col min="1179" max="1180" width="8.109375" style="17" customWidth="1"/>
    <col min="1181" max="1186" width="9.77734375" style="17"/>
    <col min="1187" max="1190" width="9" style="17" customWidth="1"/>
    <col min="1191" max="1201" width="9.77734375" style="17"/>
    <col min="1202" max="1202" width="0" style="17" hidden="1" customWidth="1"/>
    <col min="1203" max="1203" width="5.5546875" style="17" customWidth="1"/>
    <col min="1204" max="1204" width="20.77734375" style="17" customWidth="1"/>
    <col min="1205" max="1205" width="10" style="17" customWidth="1"/>
    <col min="1206" max="1207" width="0" style="17" hidden="1" customWidth="1"/>
    <col min="1208" max="1208" width="9.5546875" style="17" customWidth="1"/>
    <col min="1209" max="1209" width="9.44140625" style="17" customWidth="1"/>
    <col min="1210" max="1210" width="9.109375" style="17" customWidth="1"/>
    <col min="1211" max="1211" width="0" style="17" hidden="1" customWidth="1"/>
    <col min="1212" max="1212" width="9.6640625" style="17" customWidth="1"/>
    <col min="1213" max="1269" width="0" style="17" hidden="1" customWidth="1"/>
    <col min="1270" max="1270" width="7.33203125" style="17" customWidth="1"/>
    <col min="1271" max="1274" width="0" style="17" hidden="1" customWidth="1"/>
    <col min="1275" max="1275" width="9.5546875" style="17" customWidth="1"/>
    <col min="1276" max="1276" width="7.6640625" style="17" customWidth="1"/>
    <col min="1277" max="1277" width="8.77734375" style="17" customWidth="1"/>
    <col min="1278" max="1279" width="0" style="17" hidden="1" customWidth="1"/>
    <col min="1280" max="1280" width="11.5546875" style="17" customWidth="1"/>
    <col min="1281" max="1294" width="0" style="17" hidden="1" customWidth="1"/>
    <col min="1295" max="1295" width="9.109375" style="17" customWidth="1"/>
    <col min="1296" max="1296" width="10.5546875" style="17" customWidth="1"/>
    <col min="1297" max="1297" width="9" style="17" customWidth="1"/>
    <col min="1298" max="1298" width="7.44140625" style="17" customWidth="1"/>
    <col min="1299" max="1301" width="8.77734375" style="17" customWidth="1"/>
    <col min="1302" max="1302" width="16" style="17" customWidth="1"/>
    <col min="1303" max="1333" width="0" style="17" hidden="1" customWidth="1"/>
    <col min="1334" max="1335" width="8.109375" style="17" customWidth="1"/>
    <col min="1336" max="1337" width="9.77734375" style="17"/>
    <col min="1338" max="1339" width="8.109375" style="17" customWidth="1"/>
    <col min="1340" max="1340" width="8.88671875" style="17" customWidth="1"/>
    <col min="1341" max="1341" width="9.109375" style="17" customWidth="1"/>
    <col min="1342" max="1342" width="8.6640625" style="17" customWidth="1"/>
    <col min="1343" max="1343" width="9" style="17" customWidth="1"/>
    <col min="1344" max="1344" width="8.33203125" style="17" customWidth="1"/>
    <col min="1345" max="1347" width="8.109375" style="17" customWidth="1"/>
    <col min="1348" max="1348" width="10.5546875" style="17" customWidth="1"/>
    <col min="1349" max="1349" width="9" style="17" customWidth="1"/>
    <col min="1350" max="1350" width="9.109375" style="17" customWidth="1"/>
    <col min="1351" max="1351" width="8.88671875" style="17" customWidth="1"/>
    <col min="1352" max="1353" width="10.109375" style="17" customWidth="1"/>
    <col min="1354" max="1355" width="8.109375" style="17" customWidth="1"/>
    <col min="1356" max="1356" width="8.77734375" style="17" customWidth="1"/>
    <col min="1357" max="1357" width="10.77734375" style="17" customWidth="1"/>
    <col min="1358" max="1358" width="8.109375" style="17" customWidth="1"/>
    <col min="1359" max="1359" width="8.88671875" style="17" customWidth="1"/>
    <col min="1360" max="1365" width="8.109375" style="17" customWidth="1"/>
    <col min="1366" max="1367" width="9.77734375" style="17"/>
    <col min="1368" max="1369" width="8.109375" style="17" customWidth="1"/>
    <col min="1370" max="1370" width="8.88671875" style="17" customWidth="1"/>
    <col min="1371" max="1371" width="9.109375" style="17" customWidth="1"/>
    <col min="1372" max="1372" width="8.6640625" style="17" customWidth="1"/>
    <col min="1373" max="1373" width="9" style="17" customWidth="1"/>
    <col min="1374" max="1374" width="8.33203125" style="17" customWidth="1"/>
    <col min="1375" max="1377" width="8.109375" style="17" customWidth="1"/>
    <col min="1378" max="1378" width="10.5546875" style="17" customWidth="1"/>
    <col min="1379" max="1379" width="9" style="17" customWidth="1"/>
    <col min="1380" max="1380" width="9.109375" style="17" customWidth="1"/>
    <col min="1381" max="1381" width="8.88671875" style="17" customWidth="1"/>
    <col min="1382" max="1383" width="10.109375" style="17" customWidth="1"/>
    <col min="1384" max="1385" width="8.109375" style="17" customWidth="1"/>
    <col min="1386" max="1386" width="8.77734375" style="17" customWidth="1"/>
    <col min="1387" max="1387" width="10.77734375" style="17" customWidth="1"/>
    <col min="1388" max="1388" width="8.109375" style="17" customWidth="1"/>
    <col min="1389" max="1389" width="8.88671875" style="17" customWidth="1"/>
    <col min="1390" max="1395" width="8.109375" style="17" customWidth="1"/>
    <col min="1396" max="1397" width="9.77734375" style="17"/>
    <col min="1398" max="1399" width="8.109375" style="17" customWidth="1"/>
    <col min="1400" max="1400" width="8.88671875" style="17" customWidth="1"/>
    <col min="1401" max="1401" width="9.109375" style="17" customWidth="1"/>
    <col min="1402" max="1402" width="8.6640625" style="17" customWidth="1"/>
    <col min="1403" max="1403" width="9" style="17" customWidth="1"/>
    <col min="1404" max="1404" width="8.33203125" style="17" customWidth="1"/>
    <col min="1405" max="1407" width="8.109375" style="17" customWidth="1"/>
    <col min="1408" max="1408" width="10.5546875" style="17" customWidth="1"/>
    <col min="1409" max="1409" width="9" style="17" customWidth="1"/>
    <col min="1410" max="1410" width="9.109375" style="17" customWidth="1"/>
    <col min="1411" max="1411" width="8.88671875" style="17" customWidth="1"/>
    <col min="1412" max="1413" width="10.109375" style="17" customWidth="1"/>
    <col min="1414" max="1415" width="8.109375" style="17" customWidth="1"/>
    <col min="1416" max="1416" width="8.77734375" style="17" customWidth="1"/>
    <col min="1417" max="1417" width="10.77734375" style="17" customWidth="1"/>
    <col min="1418" max="1418" width="8.109375" style="17" customWidth="1"/>
    <col min="1419" max="1419" width="8.88671875" style="17" customWidth="1"/>
    <col min="1420" max="1425" width="8.109375" style="17" customWidth="1"/>
    <col min="1426" max="1427" width="9.77734375" style="17"/>
    <col min="1428" max="1429" width="8.109375" style="17" customWidth="1"/>
    <col min="1430" max="1430" width="8.88671875" style="17" customWidth="1"/>
    <col min="1431" max="1431" width="9.109375" style="17" customWidth="1"/>
    <col min="1432" max="1432" width="8.6640625" style="17" customWidth="1"/>
    <col min="1433" max="1433" width="9" style="17" customWidth="1"/>
    <col min="1434" max="1434" width="8.33203125" style="17" customWidth="1"/>
    <col min="1435" max="1436" width="8.109375" style="17" customWidth="1"/>
    <col min="1437" max="1442" width="9.77734375" style="17"/>
    <col min="1443" max="1446" width="9" style="17" customWidth="1"/>
    <col min="1447" max="1457" width="9.77734375" style="17"/>
    <col min="1458" max="1458" width="0" style="17" hidden="1" customWidth="1"/>
    <col min="1459" max="1459" width="5.5546875" style="17" customWidth="1"/>
    <col min="1460" max="1460" width="20.77734375" style="17" customWidth="1"/>
    <col min="1461" max="1461" width="10" style="17" customWidth="1"/>
    <col min="1462" max="1463" width="0" style="17" hidden="1" customWidth="1"/>
    <col min="1464" max="1464" width="9.5546875" style="17" customWidth="1"/>
    <col min="1465" max="1465" width="9.44140625" style="17" customWidth="1"/>
    <col min="1466" max="1466" width="9.109375" style="17" customWidth="1"/>
    <col min="1467" max="1467" width="0" style="17" hidden="1" customWidth="1"/>
    <col min="1468" max="1468" width="9.6640625" style="17" customWidth="1"/>
    <col min="1469" max="1525" width="0" style="17" hidden="1" customWidth="1"/>
    <col min="1526" max="1526" width="7.33203125" style="17" customWidth="1"/>
    <col min="1527" max="1530" width="0" style="17" hidden="1" customWidth="1"/>
    <col min="1531" max="1531" width="9.5546875" style="17" customWidth="1"/>
    <col min="1532" max="1532" width="7.6640625" style="17" customWidth="1"/>
    <col min="1533" max="1533" width="8.77734375" style="17" customWidth="1"/>
    <col min="1534" max="1535" width="0" style="17" hidden="1" customWidth="1"/>
    <col min="1536" max="1536" width="11.5546875" style="17" customWidth="1"/>
    <col min="1537" max="1550" width="0" style="17" hidden="1" customWidth="1"/>
    <col min="1551" max="1551" width="9.109375" style="17" customWidth="1"/>
    <col min="1552" max="1552" width="10.5546875" style="17" customWidth="1"/>
    <col min="1553" max="1553" width="9" style="17" customWidth="1"/>
    <col min="1554" max="1554" width="7.44140625" style="17" customWidth="1"/>
    <col min="1555" max="1557" width="8.77734375" style="17" customWidth="1"/>
    <col min="1558" max="1558" width="16" style="17" customWidth="1"/>
    <col min="1559" max="1589" width="0" style="17" hidden="1" customWidth="1"/>
    <col min="1590" max="1591" width="8.109375" style="17" customWidth="1"/>
    <col min="1592" max="1593" width="9.77734375" style="17"/>
    <col min="1594" max="1595" width="8.109375" style="17" customWidth="1"/>
    <col min="1596" max="1596" width="8.88671875" style="17" customWidth="1"/>
    <col min="1597" max="1597" width="9.109375" style="17" customWidth="1"/>
    <col min="1598" max="1598" width="8.6640625" style="17" customWidth="1"/>
    <col min="1599" max="1599" width="9" style="17" customWidth="1"/>
    <col min="1600" max="1600" width="8.33203125" style="17" customWidth="1"/>
    <col min="1601" max="1603" width="8.109375" style="17" customWidth="1"/>
    <col min="1604" max="1604" width="10.5546875" style="17" customWidth="1"/>
    <col min="1605" max="1605" width="9" style="17" customWidth="1"/>
    <col min="1606" max="1606" width="9.109375" style="17" customWidth="1"/>
    <col min="1607" max="1607" width="8.88671875" style="17" customWidth="1"/>
    <col min="1608" max="1609" width="10.109375" style="17" customWidth="1"/>
    <col min="1610" max="1611" width="8.109375" style="17" customWidth="1"/>
    <col min="1612" max="1612" width="8.77734375" style="17" customWidth="1"/>
    <col min="1613" max="1613" width="10.77734375" style="17" customWidth="1"/>
    <col min="1614" max="1614" width="8.109375" style="17" customWidth="1"/>
    <col min="1615" max="1615" width="8.88671875" style="17" customWidth="1"/>
    <col min="1616" max="1621" width="8.109375" style="17" customWidth="1"/>
    <col min="1622" max="1623" width="9.77734375" style="17"/>
    <col min="1624" max="1625" width="8.109375" style="17" customWidth="1"/>
    <col min="1626" max="1626" width="8.88671875" style="17" customWidth="1"/>
    <col min="1627" max="1627" width="9.109375" style="17" customWidth="1"/>
    <col min="1628" max="1628" width="8.6640625" style="17" customWidth="1"/>
    <col min="1629" max="1629" width="9" style="17" customWidth="1"/>
    <col min="1630" max="1630" width="8.33203125" style="17" customWidth="1"/>
    <col min="1631" max="1633" width="8.109375" style="17" customWidth="1"/>
    <col min="1634" max="1634" width="10.5546875" style="17" customWidth="1"/>
    <col min="1635" max="1635" width="9" style="17" customWidth="1"/>
    <col min="1636" max="1636" width="9.109375" style="17" customWidth="1"/>
    <col min="1637" max="1637" width="8.88671875" style="17" customWidth="1"/>
    <col min="1638" max="1639" width="10.109375" style="17" customWidth="1"/>
    <col min="1640" max="1641" width="8.109375" style="17" customWidth="1"/>
    <col min="1642" max="1642" width="8.77734375" style="17" customWidth="1"/>
    <col min="1643" max="1643" width="10.77734375" style="17" customWidth="1"/>
    <col min="1644" max="1644" width="8.109375" style="17" customWidth="1"/>
    <col min="1645" max="1645" width="8.88671875" style="17" customWidth="1"/>
    <col min="1646" max="1651" width="8.109375" style="17" customWidth="1"/>
    <col min="1652" max="1653" width="9.77734375" style="17"/>
    <col min="1654" max="1655" width="8.109375" style="17" customWidth="1"/>
    <col min="1656" max="1656" width="8.88671875" style="17" customWidth="1"/>
    <col min="1657" max="1657" width="9.109375" style="17" customWidth="1"/>
    <col min="1658" max="1658" width="8.6640625" style="17" customWidth="1"/>
    <col min="1659" max="1659" width="9" style="17" customWidth="1"/>
    <col min="1660" max="1660" width="8.33203125" style="17" customWidth="1"/>
    <col min="1661" max="1663" width="8.109375" style="17" customWidth="1"/>
    <col min="1664" max="1664" width="10.5546875" style="17" customWidth="1"/>
    <col min="1665" max="1665" width="9" style="17" customWidth="1"/>
    <col min="1666" max="1666" width="9.109375" style="17" customWidth="1"/>
    <col min="1667" max="1667" width="8.88671875" style="17" customWidth="1"/>
    <col min="1668" max="1669" width="10.109375" style="17" customWidth="1"/>
    <col min="1670" max="1671" width="8.109375" style="17" customWidth="1"/>
    <col min="1672" max="1672" width="8.77734375" style="17" customWidth="1"/>
    <col min="1673" max="1673" width="10.77734375" style="17" customWidth="1"/>
    <col min="1674" max="1674" width="8.109375" style="17" customWidth="1"/>
    <col min="1675" max="1675" width="8.88671875" style="17" customWidth="1"/>
    <col min="1676" max="1681" width="8.109375" style="17" customWidth="1"/>
    <col min="1682" max="1683" width="9.77734375" style="17"/>
    <col min="1684" max="1685" width="8.109375" style="17" customWidth="1"/>
    <col min="1686" max="1686" width="8.88671875" style="17" customWidth="1"/>
    <col min="1687" max="1687" width="9.109375" style="17" customWidth="1"/>
    <col min="1688" max="1688" width="8.6640625" style="17" customWidth="1"/>
    <col min="1689" max="1689" width="9" style="17" customWidth="1"/>
    <col min="1690" max="1690" width="8.33203125" style="17" customWidth="1"/>
    <col min="1691" max="1692" width="8.109375" style="17" customWidth="1"/>
    <col min="1693" max="1698" width="9.77734375" style="17"/>
    <col min="1699" max="1702" width="9" style="17" customWidth="1"/>
    <col min="1703" max="1713" width="9.77734375" style="17"/>
    <col min="1714" max="1714" width="0" style="17" hidden="1" customWidth="1"/>
    <col min="1715" max="1715" width="5.5546875" style="17" customWidth="1"/>
    <col min="1716" max="1716" width="20.77734375" style="17" customWidth="1"/>
    <col min="1717" max="1717" width="10" style="17" customWidth="1"/>
    <col min="1718" max="1719" width="0" style="17" hidden="1" customWidth="1"/>
    <col min="1720" max="1720" width="9.5546875" style="17" customWidth="1"/>
    <col min="1721" max="1721" width="9.44140625" style="17" customWidth="1"/>
    <col min="1722" max="1722" width="9.109375" style="17" customWidth="1"/>
    <col min="1723" max="1723" width="0" style="17" hidden="1" customWidth="1"/>
    <col min="1724" max="1724" width="9.6640625" style="17" customWidth="1"/>
    <col min="1725" max="1781" width="0" style="17" hidden="1" customWidth="1"/>
    <col min="1782" max="1782" width="7.33203125" style="17" customWidth="1"/>
    <col min="1783" max="1786" width="0" style="17" hidden="1" customWidth="1"/>
    <col min="1787" max="1787" width="9.5546875" style="17" customWidth="1"/>
    <col min="1788" max="1788" width="7.6640625" style="17" customWidth="1"/>
    <col min="1789" max="1789" width="8.77734375" style="17" customWidth="1"/>
    <col min="1790" max="1791" width="0" style="17" hidden="1" customWidth="1"/>
    <col min="1792" max="1792" width="11.5546875" style="17" customWidth="1"/>
    <col min="1793" max="1806" width="0" style="17" hidden="1" customWidth="1"/>
    <col min="1807" max="1807" width="9.109375" style="17" customWidth="1"/>
    <col min="1808" max="1808" width="10.5546875" style="17" customWidth="1"/>
    <col min="1809" max="1809" width="9" style="17" customWidth="1"/>
    <col min="1810" max="1810" width="7.44140625" style="17" customWidth="1"/>
    <col min="1811" max="1813" width="8.77734375" style="17" customWidth="1"/>
    <col min="1814" max="1814" width="16" style="17" customWidth="1"/>
    <col min="1815" max="1845" width="0" style="17" hidden="1" customWidth="1"/>
    <col min="1846" max="1847" width="8.109375" style="17" customWidth="1"/>
    <col min="1848" max="1849" width="9.77734375" style="17"/>
    <col min="1850" max="1851" width="8.109375" style="17" customWidth="1"/>
    <col min="1852" max="1852" width="8.88671875" style="17" customWidth="1"/>
    <col min="1853" max="1853" width="9.109375" style="17" customWidth="1"/>
    <col min="1854" max="1854" width="8.6640625" style="17" customWidth="1"/>
    <col min="1855" max="1855" width="9" style="17" customWidth="1"/>
    <col min="1856" max="1856" width="8.33203125" style="17" customWidth="1"/>
    <col min="1857" max="1859" width="8.109375" style="17" customWidth="1"/>
    <col min="1860" max="1860" width="10.5546875" style="17" customWidth="1"/>
    <col min="1861" max="1861" width="9" style="17" customWidth="1"/>
    <col min="1862" max="1862" width="9.109375" style="17" customWidth="1"/>
    <col min="1863" max="1863" width="8.88671875" style="17" customWidth="1"/>
    <col min="1864" max="1865" width="10.109375" style="17" customWidth="1"/>
    <col min="1866" max="1867" width="8.109375" style="17" customWidth="1"/>
    <col min="1868" max="1868" width="8.77734375" style="17" customWidth="1"/>
    <col min="1869" max="1869" width="10.77734375" style="17" customWidth="1"/>
    <col min="1870" max="1870" width="8.109375" style="17" customWidth="1"/>
    <col min="1871" max="1871" width="8.88671875" style="17" customWidth="1"/>
    <col min="1872" max="1877" width="8.109375" style="17" customWidth="1"/>
    <col min="1878" max="1879" width="9.77734375" style="17"/>
    <col min="1880" max="1881" width="8.109375" style="17" customWidth="1"/>
    <col min="1882" max="1882" width="8.88671875" style="17" customWidth="1"/>
    <col min="1883" max="1883" width="9.109375" style="17" customWidth="1"/>
    <col min="1884" max="1884" width="8.6640625" style="17" customWidth="1"/>
    <col min="1885" max="1885" width="9" style="17" customWidth="1"/>
    <col min="1886" max="1886" width="8.33203125" style="17" customWidth="1"/>
    <col min="1887" max="1889" width="8.109375" style="17" customWidth="1"/>
    <col min="1890" max="1890" width="10.5546875" style="17" customWidth="1"/>
    <col min="1891" max="1891" width="9" style="17" customWidth="1"/>
    <col min="1892" max="1892" width="9.109375" style="17" customWidth="1"/>
    <col min="1893" max="1893" width="8.88671875" style="17" customWidth="1"/>
    <col min="1894" max="1895" width="10.109375" style="17" customWidth="1"/>
    <col min="1896" max="1897" width="8.109375" style="17" customWidth="1"/>
    <col min="1898" max="1898" width="8.77734375" style="17" customWidth="1"/>
    <col min="1899" max="1899" width="10.77734375" style="17" customWidth="1"/>
    <col min="1900" max="1900" width="8.109375" style="17" customWidth="1"/>
    <col min="1901" max="1901" width="8.88671875" style="17" customWidth="1"/>
    <col min="1902" max="1907" width="8.109375" style="17" customWidth="1"/>
    <col min="1908" max="1909" width="9.77734375" style="17"/>
    <col min="1910" max="1911" width="8.109375" style="17" customWidth="1"/>
    <col min="1912" max="1912" width="8.88671875" style="17" customWidth="1"/>
    <col min="1913" max="1913" width="9.109375" style="17" customWidth="1"/>
    <col min="1914" max="1914" width="8.6640625" style="17" customWidth="1"/>
    <col min="1915" max="1915" width="9" style="17" customWidth="1"/>
    <col min="1916" max="1916" width="8.33203125" style="17" customWidth="1"/>
    <col min="1917" max="1919" width="8.109375" style="17" customWidth="1"/>
    <col min="1920" max="1920" width="10.5546875" style="17" customWidth="1"/>
    <col min="1921" max="1921" width="9" style="17" customWidth="1"/>
    <col min="1922" max="1922" width="9.109375" style="17" customWidth="1"/>
    <col min="1923" max="1923" width="8.88671875" style="17" customWidth="1"/>
    <col min="1924" max="1925" width="10.109375" style="17" customWidth="1"/>
    <col min="1926" max="1927" width="8.109375" style="17" customWidth="1"/>
    <col min="1928" max="1928" width="8.77734375" style="17" customWidth="1"/>
    <col min="1929" max="1929" width="10.77734375" style="17" customWidth="1"/>
    <col min="1930" max="1930" width="8.109375" style="17" customWidth="1"/>
    <col min="1931" max="1931" width="8.88671875" style="17" customWidth="1"/>
    <col min="1932" max="1937" width="8.109375" style="17" customWidth="1"/>
    <col min="1938" max="1939" width="9.77734375" style="17"/>
    <col min="1940" max="1941" width="8.109375" style="17" customWidth="1"/>
    <col min="1942" max="1942" width="8.88671875" style="17" customWidth="1"/>
    <col min="1943" max="1943" width="9.109375" style="17" customWidth="1"/>
    <col min="1944" max="1944" width="8.6640625" style="17" customWidth="1"/>
    <col min="1945" max="1945" width="9" style="17" customWidth="1"/>
    <col min="1946" max="1946" width="8.33203125" style="17" customWidth="1"/>
    <col min="1947" max="1948" width="8.109375" style="17" customWidth="1"/>
    <col min="1949" max="1954" width="9.77734375" style="17"/>
    <col min="1955" max="1958" width="9" style="17" customWidth="1"/>
    <col min="1959" max="1969" width="9.77734375" style="17"/>
    <col min="1970" max="1970" width="0" style="17" hidden="1" customWidth="1"/>
    <col min="1971" max="1971" width="5.5546875" style="17" customWidth="1"/>
    <col min="1972" max="1972" width="20.77734375" style="17" customWidth="1"/>
    <col min="1973" max="1973" width="10" style="17" customWidth="1"/>
    <col min="1974" max="1975" width="0" style="17" hidden="1" customWidth="1"/>
    <col min="1976" max="1976" width="9.5546875" style="17" customWidth="1"/>
    <col min="1977" max="1977" width="9.44140625" style="17" customWidth="1"/>
    <col min="1978" max="1978" width="9.109375" style="17" customWidth="1"/>
    <col min="1979" max="1979" width="0" style="17" hidden="1" customWidth="1"/>
    <col min="1980" max="1980" width="9.6640625" style="17" customWidth="1"/>
    <col min="1981" max="2037" width="0" style="17" hidden="1" customWidth="1"/>
    <col min="2038" max="2038" width="7.33203125" style="17" customWidth="1"/>
    <col min="2039" max="2042" width="0" style="17" hidden="1" customWidth="1"/>
    <col min="2043" max="2043" width="9.5546875" style="17" customWidth="1"/>
    <col min="2044" max="2044" width="7.6640625" style="17" customWidth="1"/>
    <col min="2045" max="2045" width="8.77734375" style="17" customWidth="1"/>
    <col min="2046" max="2047" width="0" style="17" hidden="1" customWidth="1"/>
    <col min="2048" max="2048" width="11.5546875" style="17" customWidth="1"/>
    <col min="2049" max="2062" width="0" style="17" hidden="1" customWidth="1"/>
    <col min="2063" max="2063" width="9.109375" style="17" customWidth="1"/>
    <col min="2064" max="2064" width="10.5546875" style="17" customWidth="1"/>
    <col min="2065" max="2065" width="9" style="17" customWidth="1"/>
    <col min="2066" max="2066" width="7.44140625" style="17" customWidth="1"/>
    <col min="2067" max="2069" width="8.77734375" style="17" customWidth="1"/>
    <col min="2070" max="2070" width="16" style="17" customWidth="1"/>
    <col min="2071" max="2101" width="0" style="17" hidden="1" customWidth="1"/>
    <col min="2102" max="2103" width="8.109375" style="17" customWidth="1"/>
    <col min="2104" max="2105" width="9.77734375" style="17"/>
    <col min="2106" max="2107" width="8.109375" style="17" customWidth="1"/>
    <col min="2108" max="2108" width="8.88671875" style="17" customWidth="1"/>
    <col min="2109" max="2109" width="9.109375" style="17" customWidth="1"/>
    <col min="2110" max="2110" width="8.6640625" style="17" customWidth="1"/>
    <col min="2111" max="2111" width="9" style="17" customWidth="1"/>
    <col min="2112" max="2112" width="8.33203125" style="17" customWidth="1"/>
    <col min="2113" max="2115" width="8.109375" style="17" customWidth="1"/>
    <col min="2116" max="2116" width="10.5546875" style="17" customWidth="1"/>
    <col min="2117" max="2117" width="9" style="17" customWidth="1"/>
    <col min="2118" max="2118" width="9.109375" style="17" customWidth="1"/>
    <col min="2119" max="2119" width="8.88671875" style="17" customWidth="1"/>
    <col min="2120" max="2121" width="10.109375" style="17" customWidth="1"/>
    <col min="2122" max="2123" width="8.109375" style="17" customWidth="1"/>
    <col min="2124" max="2124" width="8.77734375" style="17" customWidth="1"/>
    <col min="2125" max="2125" width="10.77734375" style="17" customWidth="1"/>
    <col min="2126" max="2126" width="8.109375" style="17" customWidth="1"/>
    <col min="2127" max="2127" width="8.88671875" style="17" customWidth="1"/>
    <col min="2128" max="2133" width="8.109375" style="17" customWidth="1"/>
    <col min="2134" max="2135" width="9.77734375" style="17"/>
    <col min="2136" max="2137" width="8.109375" style="17" customWidth="1"/>
    <col min="2138" max="2138" width="8.88671875" style="17" customWidth="1"/>
    <col min="2139" max="2139" width="9.109375" style="17" customWidth="1"/>
    <col min="2140" max="2140" width="8.6640625" style="17" customWidth="1"/>
    <col min="2141" max="2141" width="9" style="17" customWidth="1"/>
    <col min="2142" max="2142" width="8.33203125" style="17" customWidth="1"/>
    <col min="2143" max="2145" width="8.109375" style="17" customWidth="1"/>
    <col min="2146" max="2146" width="10.5546875" style="17" customWidth="1"/>
    <col min="2147" max="2147" width="9" style="17" customWidth="1"/>
    <col min="2148" max="2148" width="9.109375" style="17" customWidth="1"/>
    <col min="2149" max="2149" width="8.88671875" style="17" customWidth="1"/>
    <col min="2150" max="2151" width="10.109375" style="17" customWidth="1"/>
    <col min="2152" max="2153" width="8.109375" style="17" customWidth="1"/>
    <col min="2154" max="2154" width="8.77734375" style="17" customWidth="1"/>
    <col min="2155" max="2155" width="10.77734375" style="17" customWidth="1"/>
    <col min="2156" max="2156" width="8.109375" style="17" customWidth="1"/>
    <col min="2157" max="2157" width="8.88671875" style="17" customWidth="1"/>
    <col min="2158" max="2163" width="8.109375" style="17" customWidth="1"/>
    <col min="2164" max="2165" width="9.77734375" style="17"/>
    <col min="2166" max="2167" width="8.109375" style="17" customWidth="1"/>
    <col min="2168" max="2168" width="8.88671875" style="17" customWidth="1"/>
    <col min="2169" max="2169" width="9.109375" style="17" customWidth="1"/>
    <col min="2170" max="2170" width="8.6640625" style="17" customWidth="1"/>
    <col min="2171" max="2171" width="9" style="17" customWidth="1"/>
    <col min="2172" max="2172" width="8.33203125" style="17" customWidth="1"/>
    <col min="2173" max="2175" width="8.109375" style="17" customWidth="1"/>
    <col min="2176" max="2176" width="10.5546875" style="17" customWidth="1"/>
    <col min="2177" max="2177" width="9" style="17" customWidth="1"/>
    <col min="2178" max="2178" width="9.109375" style="17" customWidth="1"/>
    <col min="2179" max="2179" width="8.88671875" style="17" customWidth="1"/>
    <col min="2180" max="2181" width="10.109375" style="17" customWidth="1"/>
    <col min="2182" max="2183" width="8.109375" style="17" customWidth="1"/>
    <col min="2184" max="2184" width="8.77734375" style="17" customWidth="1"/>
    <col min="2185" max="2185" width="10.77734375" style="17" customWidth="1"/>
    <col min="2186" max="2186" width="8.109375" style="17" customWidth="1"/>
    <col min="2187" max="2187" width="8.88671875" style="17" customWidth="1"/>
    <col min="2188" max="2193" width="8.109375" style="17" customWidth="1"/>
    <col min="2194" max="2195" width="9.77734375" style="17"/>
    <col min="2196" max="2197" width="8.109375" style="17" customWidth="1"/>
    <col min="2198" max="2198" width="8.88671875" style="17" customWidth="1"/>
    <col min="2199" max="2199" width="9.109375" style="17" customWidth="1"/>
    <col min="2200" max="2200" width="8.6640625" style="17" customWidth="1"/>
    <col min="2201" max="2201" width="9" style="17" customWidth="1"/>
    <col min="2202" max="2202" width="8.33203125" style="17" customWidth="1"/>
    <col min="2203" max="2204" width="8.109375" style="17" customWidth="1"/>
    <col min="2205" max="2210" width="9.77734375" style="17"/>
    <col min="2211" max="2214" width="9" style="17" customWidth="1"/>
    <col min="2215" max="2225" width="9.77734375" style="17"/>
    <col min="2226" max="2226" width="0" style="17" hidden="1" customWidth="1"/>
    <col min="2227" max="2227" width="5.5546875" style="17" customWidth="1"/>
    <col min="2228" max="2228" width="20.77734375" style="17" customWidth="1"/>
    <col min="2229" max="2229" width="10" style="17" customWidth="1"/>
    <col min="2230" max="2231" width="0" style="17" hidden="1" customWidth="1"/>
    <col min="2232" max="2232" width="9.5546875" style="17" customWidth="1"/>
    <col min="2233" max="2233" width="9.44140625" style="17" customWidth="1"/>
    <col min="2234" max="2234" width="9.109375" style="17" customWidth="1"/>
    <col min="2235" max="2235" width="0" style="17" hidden="1" customWidth="1"/>
    <col min="2236" max="2236" width="9.6640625" style="17" customWidth="1"/>
    <col min="2237" max="2293" width="0" style="17" hidden="1" customWidth="1"/>
    <col min="2294" max="2294" width="7.33203125" style="17" customWidth="1"/>
    <col min="2295" max="2298" width="0" style="17" hidden="1" customWidth="1"/>
    <col min="2299" max="2299" width="9.5546875" style="17" customWidth="1"/>
    <col min="2300" max="2300" width="7.6640625" style="17" customWidth="1"/>
    <col min="2301" max="2301" width="8.77734375" style="17" customWidth="1"/>
    <col min="2302" max="2303" width="0" style="17" hidden="1" customWidth="1"/>
    <col min="2304" max="2304" width="11.5546875" style="17" customWidth="1"/>
    <col min="2305" max="2318" width="0" style="17" hidden="1" customWidth="1"/>
    <col min="2319" max="2319" width="9.109375" style="17" customWidth="1"/>
    <col min="2320" max="2320" width="10.5546875" style="17" customWidth="1"/>
    <col min="2321" max="2321" width="9" style="17" customWidth="1"/>
    <col min="2322" max="2322" width="7.44140625" style="17" customWidth="1"/>
    <col min="2323" max="2325" width="8.77734375" style="17" customWidth="1"/>
    <col min="2326" max="2326" width="16" style="17" customWidth="1"/>
    <col min="2327" max="2357" width="0" style="17" hidden="1" customWidth="1"/>
    <col min="2358" max="2359" width="8.109375" style="17" customWidth="1"/>
    <col min="2360" max="2361" width="9.77734375" style="17"/>
    <col min="2362" max="2363" width="8.109375" style="17" customWidth="1"/>
    <col min="2364" max="2364" width="8.88671875" style="17" customWidth="1"/>
    <col min="2365" max="2365" width="9.109375" style="17" customWidth="1"/>
    <col min="2366" max="2366" width="8.6640625" style="17" customWidth="1"/>
    <col min="2367" max="2367" width="9" style="17" customWidth="1"/>
    <col min="2368" max="2368" width="8.33203125" style="17" customWidth="1"/>
    <col min="2369" max="2371" width="8.109375" style="17" customWidth="1"/>
    <col min="2372" max="2372" width="10.5546875" style="17" customWidth="1"/>
    <col min="2373" max="2373" width="9" style="17" customWidth="1"/>
    <col min="2374" max="2374" width="9.109375" style="17" customWidth="1"/>
    <col min="2375" max="2375" width="8.88671875" style="17" customWidth="1"/>
    <col min="2376" max="2377" width="10.109375" style="17" customWidth="1"/>
    <col min="2378" max="2379" width="8.109375" style="17" customWidth="1"/>
    <col min="2380" max="2380" width="8.77734375" style="17" customWidth="1"/>
    <col min="2381" max="2381" width="10.77734375" style="17" customWidth="1"/>
    <col min="2382" max="2382" width="8.109375" style="17" customWidth="1"/>
    <col min="2383" max="2383" width="8.88671875" style="17" customWidth="1"/>
    <col min="2384" max="2389" width="8.109375" style="17" customWidth="1"/>
    <col min="2390" max="2391" width="9.77734375" style="17"/>
    <col min="2392" max="2393" width="8.109375" style="17" customWidth="1"/>
    <col min="2394" max="2394" width="8.88671875" style="17" customWidth="1"/>
    <col min="2395" max="2395" width="9.109375" style="17" customWidth="1"/>
    <col min="2396" max="2396" width="8.6640625" style="17" customWidth="1"/>
    <col min="2397" max="2397" width="9" style="17" customWidth="1"/>
    <col min="2398" max="2398" width="8.33203125" style="17" customWidth="1"/>
    <col min="2399" max="2401" width="8.109375" style="17" customWidth="1"/>
    <col min="2402" max="2402" width="10.5546875" style="17" customWidth="1"/>
    <col min="2403" max="2403" width="9" style="17" customWidth="1"/>
    <col min="2404" max="2404" width="9.109375" style="17" customWidth="1"/>
    <col min="2405" max="2405" width="8.88671875" style="17" customWidth="1"/>
    <col min="2406" max="2407" width="10.109375" style="17" customWidth="1"/>
    <col min="2408" max="2409" width="8.109375" style="17" customWidth="1"/>
    <col min="2410" max="2410" width="8.77734375" style="17" customWidth="1"/>
    <col min="2411" max="2411" width="10.77734375" style="17" customWidth="1"/>
    <col min="2412" max="2412" width="8.109375" style="17" customWidth="1"/>
    <col min="2413" max="2413" width="8.88671875" style="17" customWidth="1"/>
    <col min="2414" max="2419" width="8.109375" style="17" customWidth="1"/>
    <col min="2420" max="2421" width="9.77734375" style="17"/>
    <col min="2422" max="2423" width="8.109375" style="17" customWidth="1"/>
    <col min="2424" max="2424" width="8.88671875" style="17" customWidth="1"/>
    <col min="2425" max="2425" width="9.109375" style="17" customWidth="1"/>
    <col min="2426" max="2426" width="8.6640625" style="17" customWidth="1"/>
    <col min="2427" max="2427" width="9" style="17" customWidth="1"/>
    <col min="2428" max="2428" width="8.33203125" style="17" customWidth="1"/>
    <col min="2429" max="2431" width="8.109375" style="17" customWidth="1"/>
    <col min="2432" max="2432" width="10.5546875" style="17" customWidth="1"/>
    <col min="2433" max="2433" width="9" style="17" customWidth="1"/>
    <col min="2434" max="2434" width="9.109375" style="17" customWidth="1"/>
    <col min="2435" max="2435" width="8.88671875" style="17" customWidth="1"/>
    <col min="2436" max="2437" width="10.109375" style="17" customWidth="1"/>
    <col min="2438" max="2439" width="8.109375" style="17" customWidth="1"/>
    <col min="2440" max="2440" width="8.77734375" style="17" customWidth="1"/>
    <col min="2441" max="2441" width="10.77734375" style="17" customWidth="1"/>
    <col min="2442" max="2442" width="8.109375" style="17" customWidth="1"/>
    <col min="2443" max="2443" width="8.88671875" style="17" customWidth="1"/>
    <col min="2444" max="2449" width="8.109375" style="17" customWidth="1"/>
    <col min="2450" max="2451" width="9.77734375" style="17"/>
    <col min="2452" max="2453" width="8.109375" style="17" customWidth="1"/>
    <col min="2454" max="2454" width="8.88671875" style="17" customWidth="1"/>
    <col min="2455" max="2455" width="9.109375" style="17" customWidth="1"/>
    <col min="2456" max="2456" width="8.6640625" style="17" customWidth="1"/>
    <col min="2457" max="2457" width="9" style="17" customWidth="1"/>
    <col min="2458" max="2458" width="8.33203125" style="17" customWidth="1"/>
    <col min="2459" max="2460" width="8.109375" style="17" customWidth="1"/>
    <col min="2461" max="2466" width="9.77734375" style="17"/>
    <col min="2467" max="2470" width="9" style="17" customWidth="1"/>
    <col min="2471" max="2481" width="9.77734375" style="17"/>
    <col min="2482" max="2482" width="0" style="17" hidden="1" customWidth="1"/>
    <col min="2483" max="2483" width="5.5546875" style="17" customWidth="1"/>
    <col min="2484" max="2484" width="20.77734375" style="17" customWidth="1"/>
    <col min="2485" max="2485" width="10" style="17" customWidth="1"/>
    <col min="2486" max="2487" width="0" style="17" hidden="1" customWidth="1"/>
    <col min="2488" max="2488" width="9.5546875" style="17" customWidth="1"/>
    <col min="2489" max="2489" width="9.44140625" style="17" customWidth="1"/>
    <col min="2490" max="2490" width="9.109375" style="17" customWidth="1"/>
    <col min="2491" max="2491" width="0" style="17" hidden="1" customWidth="1"/>
    <col min="2492" max="2492" width="9.6640625" style="17" customWidth="1"/>
    <col min="2493" max="2549" width="0" style="17" hidden="1" customWidth="1"/>
    <col min="2550" max="2550" width="7.33203125" style="17" customWidth="1"/>
    <col min="2551" max="2554" width="0" style="17" hidden="1" customWidth="1"/>
    <col min="2555" max="2555" width="9.5546875" style="17" customWidth="1"/>
    <col min="2556" max="2556" width="7.6640625" style="17" customWidth="1"/>
    <col min="2557" max="2557" width="8.77734375" style="17" customWidth="1"/>
    <col min="2558" max="2559" width="0" style="17" hidden="1" customWidth="1"/>
    <col min="2560" max="2560" width="11.5546875" style="17" customWidth="1"/>
    <col min="2561" max="2574" width="0" style="17" hidden="1" customWidth="1"/>
    <col min="2575" max="2575" width="9.109375" style="17" customWidth="1"/>
    <col min="2576" max="2576" width="10.5546875" style="17" customWidth="1"/>
    <col min="2577" max="2577" width="9" style="17" customWidth="1"/>
    <col min="2578" max="2578" width="7.44140625" style="17" customWidth="1"/>
    <col min="2579" max="2581" width="8.77734375" style="17" customWidth="1"/>
    <col min="2582" max="2582" width="16" style="17" customWidth="1"/>
    <col min="2583" max="2613" width="0" style="17" hidden="1" customWidth="1"/>
    <col min="2614" max="2615" width="8.109375" style="17" customWidth="1"/>
    <col min="2616" max="2617" width="9.77734375" style="17"/>
    <col min="2618" max="2619" width="8.109375" style="17" customWidth="1"/>
    <col min="2620" max="2620" width="8.88671875" style="17" customWidth="1"/>
    <col min="2621" max="2621" width="9.109375" style="17" customWidth="1"/>
    <col min="2622" max="2622" width="8.6640625" style="17" customWidth="1"/>
    <col min="2623" max="2623" width="9" style="17" customWidth="1"/>
    <col min="2624" max="2624" width="8.33203125" style="17" customWidth="1"/>
    <col min="2625" max="2627" width="8.109375" style="17" customWidth="1"/>
    <col min="2628" max="2628" width="10.5546875" style="17" customWidth="1"/>
    <col min="2629" max="2629" width="9" style="17" customWidth="1"/>
    <col min="2630" max="2630" width="9.109375" style="17" customWidth="1"/>
    <col min="2631" max="2631" width="8.88671875" style="17" customWidth="1"/>
    <col min="2632" max="2633" width="10.109375" style="17" customWidth="1"/>
    <col min="2634" max="2635" width="8.109375" style="17" customWidth="1"/>
    <col min="2636" max="2636" width="8.77734375" style="17" customWidth="1"/>
    <col min="2637" max="2637" width="10.77734375" style="17" customWidth="1"/>
    <col min="2638" max="2638" width="8.109375" style="17" customWidth="1"/>
    <col min="2639" max="2639" width="8.88671875" style="17" customWidth="1"/>
    <col min="2640" max="2645" width="8.109375" style="17" customWidth="1"/>
    <col min="2646" max="2647" width="9.77734375" style="17"/>
    <col min="2648" max="2649" width="8.109375" style="17" customWidth="1"/>
    <col min="2650" max="2650" width="8.88671875" style="17" customWidth="1"/>
    <col min="2651" max="2651" width="9.109375" style="17" customWidth="1"/>
    <col min="2652" max="2652" width="8.6640625" style="17" customWidth="1"/>
    <col min="2653" max="2653" width="9" style="17" customWidth="1"/>
    <col min="2654" max="2654" width="8.33203125" style="17" customWidth="1"/>
    <col min="2655" max="2657" width="8.109375" style="17" customWidth="1"/>
    <col min="2658" max="2658" width="10.5546875" style="17" customWidth="1"/>
    <col min="2659" max="2659" width="9" style="17" customWidth="1"/>
    <col min="2660" max="2660" width="9.109375" style="17" customWidth="1"/>
    <col min="2661" max="2661" width="8.88671875" style="17" customWidth="1"/>
    <col min="2662" max="2663" width="10.109375" style="17" customWidth="1"/>
    <col min="2664" max="2665" width="8.109375" style="17" customWidth="1"/>
    <col min="2666" max="2666" width="8.77734375" style="17" customWidth="1"/>
    <col min="2667" max="2667" width="10.77734375" style="17" customWidth="1"/>
    <col min="2668" max="2668" width="8.109375" style="17" customWidth="1"/>
    <col min="2669" max="2669" width="8.88671875" style="17" customWidth="1"/>
    <col min="2670" max="2675" width="8.109375" style="17" customWidth="1"/>
    <col min="2676" max="2677" width="9.77734375" style="17"/>
    <col min="2678" max="2679" width="8.109375" style="17" customWidth="1"/>
    <col min="2680" max="2680" width="8.88671875" style="17" customWidth="1"/>
    <col min="2681" max="2681" width="9.109375" style="17" customWidth="1"/>
    <col min="2682" max="2682" width="8.6640625" style="17" customWidth="1"/>
    <col min="2683" max="2683" width="9" style="17" customWidth="1"/>
    <col min="2684" max="2684" width="8.33203125" style="17" customWidth="1"/>
    <col min="2685" max="2687" width="8.109375" style="17" customWidth="1"/>
    <col min="2688" max="2688" width="10.5546875" style="17" customWidth="1"/>
    <col min="2689" max="2689" width="9" style="17" customWidth="1"/>
    <col min="2690" max="2690" width="9.109375" style="17" customWidth="1"/>
    <col min="2691" max="2691" width="8.88671875" style="17" customWidth="1"/>
    <col min="2692" max="2693" width="10.109375" style="17" customWidth="1"/>
    <col min="2694" max="2695" width="8.109375" style="17" customWidth="1"/>
    <col min="2696" max="2696" width="8.77734375" style="17" customWidth="1"/>
    <col min="2697" max="2697" width="10.77734375" style="17" customWidth="1"/>
    <col min="2698" max="2698" width="8.109375" style="17" customWidth="1"/>
    <col min="2699" max="2699" width="8.88671875" style="17" customWidth="1"/>
    <col min="2700" max="2705" width="8.109375" style="17" customWidth="1"/>
    <col min="2706" max="2707" width="9.77734375" style="17"/>
    <col min="2708" max="2709" width="8.109375" style="17" customWidth="1"/>
    <col min="2710" max="2710" width="8.88671875" style="17" customWidth="1"/>
    <col min="2711" max="2711" width="9.109375" style="17" customWidth="1"/>
    <col min="2712" max="2712" width="8.6640625" style="17" customWidth="1"/>
    <col min="2713" max="2713" width="9" style="17" customWidth="1"/>
    <col min="2714" max="2714" width="8.33203125" style="17" customWidth="1"/>
    <col min="2715" max="2716" width="8.109375" style="17" customWidth="1"/>
    <col min="2717" max="2722" width="9.77734375" style="17"/>
    <col min="2723" max="2726" width="9" style="17" customWidth="1"/>
    <col min="2727" max="2737" width="9.77734375" style="17"/>
    <col min="2738" max="2738" width="0" style="17" hidden="1" customWidth="1"/>
    <col min="2739" max="2739" width="5.5546875" style="17" customWidth="1"/>
    <col min="2740" max="2740" width="20.77734375" style="17" customWidth="1"/>
    <col min="2741" max="2741" width="10" style="17" customWidth="1"/>
    <col min="2742" max="2743" width="0" style="17" hidden="1" customWidth="1"/>
    <col min="2744" max="2744" width="9.5546875" style="17" customWidth="1"/>
    <col min="2745" max="2745" width="9.44140625" style="17" customWidth="1"/>
    <col min="2746" max="2746" width="9.109375" style="17" customWidth="1"/>
    <col min="2747" max="2747" width="0" style="17" hidden="1" customWidth="1"/>
    <col min="2748" max="2748" width="9.6640625" style="17" customWidth="1"/>
    <col min="2749" max="2805" width="0" style="17" hidden="1" customWidth="1"/>
    <col min="2806" max="2806" width="7.33203125" style="17" customWidth="1"/>
    <col min="2807" max="2810" width="0" style="17" hidden="1" customWidth="1"/>
    <col min="2811" max="2811" width="9.5546875" style="17" customWidth="1"/>
    <col min="2812" max="2812" width="7.6640625" style="17" customWidth="1"/>
    <col min="2813" max="2813" width="8.77734375" style="17" customWidth="1"/>
    <col min="2814" max="2815" width="0" style="17" hidden="1" customWidth="1"/>
    <col min="2816" max="2816" width="11.5546875" style="17" customWidth="1"/>
    <col min="2817" max="2830" width="0" style="17" hidden="1" customWidth="1"/>
    <col min="2831" max="2831" width="9.109375" style="17" customWidth="1"/>
    <col min="2832" max="2832" width="10.5546875" style="17" customWidth="1"/>
    <col min="2833" max="2833" width="9" style="17" customWidth="1"/>
    <col min="2834" max="2834" width="7.44140625" style="17" customWidth="1"/>
    <col min="2835" max="2837" width="8.77734375" style="17" customWidth="1"/>
    <col min="2838" max="2838" width="16" style="17" customWidth="1"/>
    <col min="2839" max="2869" width="0" style="17" hidden="1" customWidth="1"/>
    <col min="2870" max="2871" width="8.109375" style="17" customWidth="1"/>
    <col min="2872" max="2873" width="9.77734375" style="17"/>
    <col min="2874" max="2875" width="8.109375" style="17" customWidth="1"/>
    <col min="2876" max="2876" width="8.88671875" style="17" customWidth="1"/>
    <col min="2877" max="2877" width="9.109375" style="17" customWidth="1"/>
    <col min="2878" max="2878" width="8.6640625" style="17" customWidth="1"/>
    <col min="2879" max="2879" width="9" style="17" customWidth="1"/>
    <col min="2880" max="2880" width="8.33203125" style="17" customWidth="1"/>
    <col min="2881" max="2883" width="8.109375" style="17" customWidth="1"/>
    <col min="2884" max="2884" width="10.5546875" style="17" customWidth="1"/>
    <col min="2885" max="2885" width="9" style="17" customWidth="1"/>
    <col min="2886" max="2886" width="9.109375" style="17" customWidth="1"/>
    <col min="2887" max="2887" width="8.88671875" style="17" customWidth="1"/>
    <col min="2888" max="2889" width="10.109375" style="17" customWidth="1"/>
    <col min="2890" max="2891" width="8.109375" style="17" customWidth="1"/>
    <col min="2892" max="2892" width="8.77734375" style="17" customWidth="1"/>
    <col min="2893" max="2893" width="10.77734375" style="17" customWidth="1"/>
    <col min="2894" max="2894" width="8.109375" style="17" customWidth="1"/>
    <col min="2895" max="2895" width="8.88671875" style="17" customWidth="1"/>
    <col min="2896" max="2901" width="8.109375" style="17" customWidth="1"/>
    <col min="2902" max="2903" width="9.77734375" style="17"/>
    <col min="2904" max="2905" width="8.109375" style="17" customWidth="1"/>
    <col min="2906" max="2906" width="8.88671875" style="17" customWidth="1"/>
    <col min="2907" max="2907" width="9.109375" style="17" customWidth="1"/>
    <col min="2908" max="2908" width="8.6640625" style="17" customWidth="1"/>
    <col min="2909" max="2909" width="9" style="17" customWidth="1"/>
    <col min="2910" max="2910" width="8.33203125" style="17" customWidth="1"/>
    <col min="2911" max="2913" width="8.109375" style="17" customWidth="1"/>
    <col min="2914" max="2914" width="10.5546875" style="17" customWidth="1"/>
    <col min="2915" max="2915" width="9" style="17" customWidth="1"/>
    <col min="2916" max="2916" width="9.109375" style="17" customWidth="1"/>
    <col min="2917" max="2917" width="8.88671875" style="17" customWidth="1"/>
    <col min="2918" max="2919" width="10.109375" style="17" customWidth="1"/>
    <col min="2920" max="2921" width="8.109375" style="17" customWidth="1"/>
    <col min="2922" max="2922" width="8.77734375" style="17" customWidth="1"/>
    <col min="2923" max="2923" width="10.77734375" style="17" customWidth="1"/>
    <col min="2924" max="2924" width="8.109375" style="17" customWidth="1"/>
    <col min="2925" max="2925" width="8.88671875" style="17" customWidth="1"/>
    <col min="2926" max="2931" width="8.109375" style="17" customWidth="1"/>
    <col min="2932" max="2933" width="9.77734375" style="17"/>
    <col min="2934" max="2935" width="8.109375" style="17" customWidth="1"/>
    <col min="2936" max="2936" width="8.88671875" style="17" customWidth="1"/>
    <col min="2937" max="2937" width="9.109375" style="17" customWidth="1"/>
    <col min="2938" max="2938" width="8.6640625" style="17" customWidth="1"/>
    <col min="2939" max="2939" width="9" style="17" customWidth="1"/>
    <col min="2940" max="2940" width="8.33203125" style="17" customWidth="1"/>
    <col min="2941" max="2943" width="8.109375" style="17" customWidth="1"/>
    <col min="2944" max="2944" width="10.5546875" style="17" customWidth="1"/>
    <col min="2945" max="2945" width="9" style="17" customWidth="1"/>
    <col min="2946" max="2946" width="9.109375" style="17" customWidth="1"/>
    <col min="2947" max="2947" width="8.88671875" style="17" customWidth="1"/>
    <col min="2948" max="2949" width="10.109375" style="17" customWidth="1"/>
    <col min="2950" max="2951" width="8.109375" style="17" customWidth="1"/>
    <col min="2952" max="2952" width="8.77734375" style="17" customWidth="1"/>
    <col min="2953" max="2953" width="10.77734375" style="17" customWidth="1"/>
    <col min="2954" max="2954" width="8.109375" style="17" customWidth="1"/>
    <col min="2955" max="2955" width="8.88671875" style="17" customWidth="1"/>
    <col min="2956" max="2961" width="8.109375" style="17" customWidth="1"/>
    <col min="2962" max="2963" width="9.77734375" style="17"/>
    <col min="2964" max="2965" width="8.109375" style="17" customWidth="1"/>
    <col min="2966" max="2966" width="8.88671875" style="17" customWidth="1"/>
    <col min="2967" max="2967" width="9.109375" style="17" customWidth="1"/>
    <col min="2968" max="2968" width="8.6640625" style="17" customWidth="1"/>
    <col min="2969" max="2969" width="9" style="17" customWidth="1"/>
    <col min="2970" max="2970" width="8.33203125" style="17" customWidth="1"/>
    <col min="2971" max="2972" width="8.109375" style="17" customWidth="1"/>
    <col min="2973" max="2978" width="9.77734375" style="17"/>
    <col min="2979" max="2982" width="9" style="17" customWidth="1"/>
    <col min="2983" max="2993" width="9.77734375" style="17"/>
    <col min="2994" max="2994" width="0" style="17" hidden="1" customWidth="1"/>
    <col min="2995" max="2995" width="5.5546875" style="17" customWidth="1"/>
    <col min="2996" max="2996" width="20.77734375" style="17" customWidth="1"/>
    <col min="2997" max="2997" width="10" style="17" customWidth="1"/>
    <col min="2998" max="2999" width="0" style="17" hidden="1" customWidth="1"/>
    <col min="3000" max="3000" width="9.5546875" style="17" customWidth="1"/>
    <col min="3001" max="3001" width="9.44140625" style="17" customWidth="1"/>
    <col min="3002" max="3002" width="9.109375" style="17" customWidth="1"/>
    <col min="3003" max="3003" width="0" style="17" hidden="1" customWidth="1"/>
    <col min="3004" max="3004" width="9.6640625" style="17" customWidth="1"/>
    <col min="3005" max="3061" width="0" style="17" hidden="1" customWidth="1"/>
    <col min="3062" max="3062" width="7.33203125" style="17" customWidth="1"/>
    <col min="3063" max="3066" width="0" style="17" hidden="1" customWidth="1"/>
    <col min="3067" max="3067" width="9.5546875" style="17" customWidth="1"/>
    <col min="3068" max="3068" width="7.6640625" style="17" customWidth="1"/>
    <col min="3069" max="3069" width="8.77734375" style="17" customWidth="1"/>
    <col min="3070" max="3071" width="0" style="17" hidden="1" customWidth="1"/>
    <col min="3072" max="3072" width="11.5546875" style="17" customWidth="1"/>
    <col min="3073" max="3086" width="0" style="17" hidden="1" customWidth="1"/>
    <col min="3087" max="3087" width="9.109375" style="17" customWidth="1"/>
    <col min="3088" max="3088" width="10.5546875" style="17" customWidth="1"/>
    <col min="3089" max="3089" width="9" style="17" customWidth="1"/>
    <col min="3090" max="3090" width="7.44140625" style="17" customWidth="1"/>
    <col min="3091" max="3093" width="8.77734375" style="17" customWidth="1"/>
    <col min="3094" max="3094" width="16" style="17" customWidth="1"/>
    <col min="3095" max="3125" width="0" style="17" hidden="1" customWidth="1"/>
    <col min="3126" max="3127" width="8.109375" style="17" customWidth="1"/>
    <col min="3128" max="3129" width="9.77734375" style="17"/>
    <col min="3130" max="3131" width="8.109375" style="17" customWidth="1"/>
    <col min="3132" max="3132" width="8.88671875" style="17" customWidth="1"/>
    <col min="3133" max="3133" width="9.109375" style="17" customWidth="1"/>
    <col min="3134" max="3134" width="8.6640625" style="17" customWidth="1"/>
    <col min="3135" max="3135" width="9" style="17" customWidth="1"/>
    <col min="3136" max="3136" width="8.33203125" style="17" customWidth="1"/>
    <col min="3137" max="3139" width="8.109375" style="17" customWidth="1"/>
    <col min="3140" max="3140" width="10.5546875" style="17" customWidth="1"/>
    <col min="3141" max="3141" width="9" style="17" customWidth="1"/>
    <col min="3142" max="3142" width="9.109375" style="17" customWidth="1"/>
    <col min="3143" max="3143" width="8.88671875" style="17" customWidth="1"/>
    <col min="3144" max="3145" width="10.109375" style="17" customWidth="1"/>
    <col min="3146" max="3147" width="8.109375" style="17" customWidth="1"/>
    <col min="3148" max="3148" width="8.77734375" style="17" customWidth="1"/>
    <col min="3149" max="3149" width="10.77734375" style="17" customWidth="1"/>
    <col min="3150" max="3150" width="8.109375" style="17" customWidth="1"/>
    <col min="3151" max="3151" width="8.88671875" style="17" customWidth="1"/>
    <col min="3152" max="3157" width="8.109375" style="17" customWidth="1"/>
    <col min="3158" max="3159" width="9.77734375" style="17"/>
    <col min="3160" max="3161" width="8.109375" style="17" customWidth="1"/>
    <col min="3162" max="3162" width="8.88671875" style="17" customWidth="1"/>
    <col min="3163" max="3163" width="9.109375" style="17" customWidth="1"/>
    <col min="3164" max="3164" width="8.6640625" style="17" customWidth="1"/>
    <col min="3165" max="3165" width="9" style="17" customWidth="1"/>
    <col min="3166" max="3166" width="8.33203125" style="17" customWidth="1"/>
    <col min="3167" max="3169" width="8.109375" style="17" customWidth="1"/>
    <col min="3170" max="3170" width="10.5546875" style="17" customWidth="1"/>
    <col min="3171" max="3171" width="9" style="17" customWidth="1"/>
    <col min="3172" max="3172" width="9.109375" style="17" customWidth="1"/>
    <col min="3173" max="3173" width="8.88671875" style="17" customWidth="1"/>
    <col min="3174" max="3175" width="10.109375" style="17" customWidth="1"/>
    <col min="3176" max="3177" width="8.109375" style="17" customWidth="1"/>
    <col min="3178" max="3178" width="8.77734375" style="17" customWidth="1"/>
    <col min="3179" max="3179" width="10.77734375" style="17" customWidth="1"/>
    <col min="3180" max="3180" width="8.109375" style="17" customWidth="1"/>
    <col min="3181" max="3181" width="8.88671875" style="17" customWidth="1"/>
    <col min="3182" max="3187" width="8.109375" style="17" customWidth="1"/>
    <col min="3188" max="3189" width="9.77734375" style="17"/>
    <col min="3190" max="3191" width="8.109375" style="17" customWidth="1"/>
    <col min="3192" max="3192" width="8.88671875" style="17" customWidth="1"/>
    <col min="3193" max="3193" width="9.109375" style="17" customWidth="1"/>
    <col min="3194" max="3194" width="8.6640625" style="17" customWidth="1"/>
    <col min="3195" max="3195" width="9" style="17" customWidth="1"/>
    <col min="3196" max="3196" width="8.33203125" style="17" customWidth="1"/>
    <col min="3197" max="3199" width="8.109375" style="17" customWidth="1"/>
    <col min="3200" max="3200" width="10.5546875" style="17" customWidth="1"/>
    <col min="3201" max="3201" width="9" style="17" customWidth="1"/>
    <col min="3202" max="3202" width="9.109375" style="17" customWidth="1"/>
    <col min="3203" max="3203" width="8.88671875" style="17" customWidth="1"/>
    <col min="3204" max="3205" width="10.109375" style="17" customWidth="1"/>
    <col min="3206" max="3207" width="8.109375" style="17" customWidth="1"/>
    <col min="3208" max="3208" width="8.77734375" style="17" customWidth="1"/>
    <col min="3209" max="3209" width="10.77734375" style="17" customWidth="1"/>
    <col min="3210" max="3210" width="8.109375" style="17" customWidth="1"/>
    <col min="3211" max="3211" width="8.88671875" style="17" customWidth="1"/>
    <col min="3212" max="3217" width="8.109375" style="17" customWidth="1"/>
    <col min="3218" max="3219" width="9.77734375" style="17"/>
    <col min="3220" max="3221" width="8.109375" style="17" customWidth="1"/>
    <col min="3222" max="3222" width="8.88671875" style="17" customWidth="1"/>
    <col min="3223" max="3223" width="9.109375" style="17" customWidth="1"/>
    <col min="3224" max="3224" width="8.6640625" style="17" customWidth="1"/>
    <col min="3225" max="3225" width="9" style="17" customWidth="1"/>
    <col min="3226" max="3226" width="8.33203125" style="17" customWidth="1"/>
    <col min="3227" max="3228" width="8.109375" style="17" customWidth="1"/>
    <col min="3229" max="3234" width="9.77734375" style="17"/>
    <col min="3235" max="3238" width="9" style="17" customWidth="1"/>
    <col min="3239" max="3249" width="9.77734375" style="17"/>
    <col min="3250" max="3250" width="0" style="17" hidden="1" customWidth="1"/>
    <col min="3251" max="3251" width="5.5546875" style="17" customWidth="1"/>
    <col min="3252" max="3252" width="20.77734375" style="17" customWidth="1"/>
    <col min="3253" max="3253" width="10" style="17" customWidth="1"/>
    <col min="3254" max="3255" width="0" style="17" hidden="1" customWidth="1"/>
    <col min="3256" max="3256" width="9.5546875" style="17" customWidth="1"/>
    <col min="3257" max="3257" width="9.44140625" style="17" customWidth="1"/>
    <col min="3258" max="3258" width="9.109375" style="17" customWidth="1"/>
    <col min="3259" max="3259" width="0" style="17" hidden="1" customWidth="1"/>
    <col min="3260" max="3260" width="9.6640625" style="17" customWidth="1"/>
    <col min="3261" max="3317" width="0" style="17" hidden="1" customWidth="1"/>
    <col min="3318" max="3318" width="7.33203125" style="17" customWidth="1"/>
    <col min="3319" max="3322" width="0" style="17" hidden="1" customWidth="1"/>
    <col min="3323" max="3323" width="9.5546875" style="17" customWidth="1"/>
    <col min="3324" max="3324" width="7.6640625" style="17" customWidth="1"/>
    <col min="3325" max="3325" width="8.77734375" style="17" customWidth="1"/>
    <col min="3326" max="3327" width="0" style="17" hidden="1" customWidth="1"/>
    <col min="3328" max="3328" width="11.5546875" style="17" customWidth="1"/>
    <col min="3329" max="3342" width="0" style="17" hidden="1" customWidth="1"/>
    <col min="3343" max="3343" width="9.109375" style="17" customWidth="1"/>
    <col min="3344" max="3344" width="10.5546875" style="17" customWidth="1"/>
    <col min="3345" max="3345" width="9" style="17" customWidth="1"/>
    <col min="3346" max="3346" width="7.44140625" style="17" customWidth="1"/>
    <col min="3347" max="3349" width="8.77734375" style="17" customWidth="1"/>
    <col min="3350" max="3350" width="16" style="17" customWidth="1"/>
    <col min="3351" max="3381" width="0" style="17" hidden="1" customWidth="1"/>
    <col min="3382" max="3383" width="8.109375" style="17" customWidth="1"/>
    <col min="3384" max="3385" width="9.77734375" style="17"/>
    <col min="3386" max="3387" width="8.109375" style="17" customWidth="1"/>
    <col min="3388" max="3388" width="8.88671875" style="17" customWidth="1"/>
    <col min="3389" max="3389" width="9.109375" style="17" customWidth="1"/>
    <col min="3390" max="3390" width="8.6640625" style="17" customWidth="1"/>
    <col min="3391" max="3391" width="9" style="17" customWidth="1"/>
    <col min="3392" max="3392" width="8.33203125" style="17" customWidth="1"/>
    <col min="3393" max="3395" width="8.109375" style="17" customWidth="1"/>
    <col min="3396" max="3396" width="10.5546875" style="17" customWidth="1"/>
    <col min="3397" max="3397" width="9" style="17" customWidth="1"/>
    <col min="3398" max="3398" width="9.109375" style="17" customWidth="1"/>
    <col min="3399" max="3399" width="8.88671875" style="17" customWidth="1"/>
    <col min="3400" max="3401" width="10.109375" style="17" customWidth="1"/>
    <col min="3402" max="3403" width="8.109375" style="17" customWidth="1"/>
    <col min="3404" max="3404" width="8.77734375" style="17" customWidth="1"/>
    <col min="3405" max="3405" width="10.77734375" style="17" customWidth="1"/>
    <col min="3406" max="3406" width="8.109375" style="17" customWidth="1"/>
    <col min="3407" max="3407" width="8.88671875" style="17" customWidth="1"/>
    <col min="3408" max="3413" width="8.109375" style="17" customWidth="1"/>
    <col min="3414" max="3415" width="9.77734375" style="17"/>
    <col min="3416" max="3417" width="8.109375" style="17" customWidth="1"/>
    <col min="3418" max="3418" width="8.88671875" style="17" customWidth="1"/>
    <col min="3419" max="3419" width="9.109375" style="17" customWidth="1"/>
    <col min="3420" max="3420" width="8.6640625" style="17" customWidth="1"/>
    <col min="3421" max="3421" width="9" style="17" customWidth="1"/>
    <col min="3422" max="3422" width="8.33203125" style="17" customWidth="1"/>
    <col min="3423" max="3425" width="8.109375" style="17" customWidth="1"/>
    <col min="3426" max="3426" width="10.5546875" style="17" customWidth="1"/>
    <col min="3427" max="3427" width="9" style="17" customWidth="1"/>
    <col min="3428" max="3428" width="9.109375" style="17" customWidth="1"/>
    <col min="3429" max="3429" width="8.88671875" style="17" customWidth="1"/>
    <col min="3430" max="3431" width="10.109375" style="17" customWidth="1"/>
    <col min="3432" max="3433" width="8.109375" style="17" customWidth="1"/>
    <col min="3434" max="3434" width="8.77734375" style="17" customWidth="1"/>
    <col min="3435" max="3435" width="10.77734375" style="17" customWidth="1"/>
    <col min="3436" max="3436" width="8.109375" style="17" customWidth="1"/>
    <col min="3437" max="3437" width="8.88671875" style="17" customWidth="1"/>
    <col min="3438" max="3443" width="8.109375" style="17" customWidth="1"/>
    <col min="3444" max="3445" width="9.77734375" style="17"/>
    <col min="3446" max="3447" width="8.109375" style="17" customWidth="1"/>
    <col min="3448" max="3448" width="8.88671875" style="17" customWidth="1"/>
    <col min="3449" max="3449" width="9.109375" style="17" customWidth="1"/>
    <col min="3450" max="3450" width="8.6640625" style="17" customWidth="1"/>
    <col min="3451" max="3451" width="9" style="17" customWidth="1"/>
    <col min="3452" max="3452" width="8.33203125" style="17" customWidth="1"/>
    <col min="3453" max="3455" width="8.109375" style="17" customWidth="1"/>
    <col min="3456" max="3456" width="10.5546875" style="17" customWidth="1"/>
    <col min="3457" max="3457" width="9" style="17" customWidth="1"/>
    <col min="3458" max="3458" width="9.109375" style="17" customWidth="1"/>
    <col min="3459" max="3459" width="8.88671875" style="17" customWidth="1"/>
    <col min="3460" max="3461" width="10.109375" style="17" customWidth="1"/>
    <col min="3462" max="3463" width="8.109375" style="17" customWidth="1"/>
    <col min="3464" max="3464" width="8.77734375" style="17" customWidth="1"/>
    <col min="3465" max="3465" width="10.77734375" style="17" customWidth="1"/>
    <col min="3466" max="3466" width="8.109375" style="17" customWidth="1"/>
    <col min="3467" max="3467" width="8.88671875" style="17" customWidth="1"/>
    <col min="3468" max="3473" width="8.109375" style="17" customWidth="1"/>
    <col min="3474" max="3475" width="9.77734375" style="17"/>
    <col min="3476" max="3477" width="8.109375" style="17" customWidth="1"/>
    <col min="3478" max="3478" width="8.88671875" style="17" customWidth="1"/>
    <col min="3479" max="3479" width="9.109375" style="17" customWidth="1"/>
    <col min="3480" max="3480" width="8.6640625" style="17" customWidth="1"/>
    <col min="3481" max="3481" width="9" style="17" customWidth="1"/>
    <col min="3482" max="3482" width="8.33203125" style="17" customWidth="1"/>
    <col min="3483" max="3484" width="8.109375" style="17" customWidth="1"/>
    <col min="3485" max="3490" width="9.77734375" style="17"/>
    <col min="3491" max="3494" width="9" style="17" customWidth="1"/>
    <col min="3495" max="3505" width="9.77734375" style="17"/>
    <col min="3506" max="3506" width="0" style="17" hidden="1" customWidth="1"/>
    <col min="3507" max="3507" width="5.5546875" style="17" customWidth="1"/>
    <col min="3508" max="3508" width="20.77734375" style="17" customWidth="1"/>
    <col min="3509" max="3509" width="10" style="17" customWidth="1"/>
    <col min="3510" max="3511" width="0" style="17" hidden="1" customWidth="1"/>
    <col min="3512" max="3512" width="9.5546875" style="17" customWidth="1"/>
    <col min="3513" max="3513" width="9.44140625" style="17" customWidth="1"/>
    <col min="3514" max="3514" width="9.109375" style="17" customWidth="1"/>
    <col min="3515" max="3515" width="0" style="17" hidden="1" customWidth="1"/>
    <col min="3516" max="3516" width="9.6640625" style="17" customWidth="1"/>
    <col min="3517" max="3573" width="0" style="17" hidden="1" customWidth="1"/>
    <col min="3574" max="3574" width="7.33203125" style="17" customWidth="1"/>
    <col min="3575" max="3578" width="0" style="17" hidden="1" customWidth="1"/>
    <col min="3579" max="3579" width="9.5546875" style="17" customWidth="1"/>
    <col min="3580" max="3580" width="7.6640625" style="17" customWidth="1"/>
    <col min="3581" max="3581" width="8.77734375" style="17" customWidth="1"/>
    <col min="3582" max="3583" width="0" style="17" hidden="1" customWidth="1"/>
    <col min="3584" max="3584" width="11.5546875" style="17" customWidth="1"/>
    <col min="3585" max="3598" width="0" style="17" hidden="1" customWidth="1"/>
    <col min="3599" max="3599" width="9.109375" style="17" customWidth="1"/>
    <col min="3600" max="3600" width="10.5546875" style="17" customWidth="1"/>
    <col min="3601" max="3601" width="9" style="17" customWidth="1"/>
    <col min="3602" max="3602" width="7.44140625" style="17" customWidth="1"/>
    <col min="3603" max="3605" width="8.77734375" style="17" customWidth="1"/>
    <col min="3606" max="3606" width="16" style="17" customWidth="1"/>
    <col min="3607" max="3637" width="0" style="17" hidden="1" customWidth="1"/>
    <col min="3638" max="3639" width="8.109375" style="17" customWidth="1"/>
    <col min="3640" max="3641" width="9.77734375" style="17"/>
    <col min="3642" max="3643" width="8.109375" style="17" customWidth="1"/>
    <col min="3644" max="3644" width="8.88671875" style="17" customWidth="1"/>
    <col min="3645" max="3645" width="9.109375" style="17" customWidth="1"/>
    <col min="3646" max="3646" width="8.6640625" style="17" customWidth="1"/>
    <col min="3647" max="3647" width="9" style="17" customWidth="1"/>
    <col min="3648" max="3648" width="8.33203125" style="17" customWidth="1"/>
    <col min="3649" max="3651" width="8.109375" style="17" customWidth="1"/>
    <col min="3652" max="3652" width="10.5546875" style="17" customWidth="1"/>
    <col min="3653" max="3653" width="9" style="17" customWidth="1"/>
    <col min="3654" max="3654" width="9.109375" style="17" customWidth="1"/>
    <col min="3655" max="3655" width="8.88671875" style="17" customWidth="1"/>
    <col min="3656" max="3657" width="10.109375" style="17" customWidth="1"/>
    <col min="3658" max="3659" width="8.109375" style="17" customWidth="1"/>
    <col min="3660" max="3660" width="8.77734375" style="17" customWidth="1"/>
    <col min="3661" max="3661" width="10.77734375" style="17" customWidth="1"/>
    <col min="3662" max="3662" width="8.109375" style="17" customWidth="1"/>
    <col min="3663" max="3663" width="8.88671875" style="17" customWidth="1"/>
    <col min="3664" max="3669" width="8.109375" style="17" customWidth="1"/>
    <col min="3670" max="3671" width="9.77734375" style="17"/>
    <col min="3672" max="3673" width="8.109375" style="17" customWidth="1"/>
    <col min="3674" max="3674" width="8.88671875" style="17" customWidth="1"/>
    <col min="3675" max="3675" width="9.109375" style="17" customWidth="1"/>
    <col min="3676" max="3676" width="8.6640625" style="17" customWidth="1"/>
    <col min="3677" max="3677" width="9" style="17" customWidth="1"/>
    <col min="3678" max="3678" width="8.33203125" style="17" customWidth="1"/>
    <col min="3679" max="3681" width="8.109375" style="17" customWidth="1"/>
    <col min="3682" max="3682" width="10.5546875" style="17" customWidth="1"/>
    <col min="3683" max="3683" width="9" style="17" customWidth="1"/>
    <col min="3684" max="3684" width="9.109375" style="17" customWidth="1"/>
    <col min="3685" max="3685" width="8.88671875" style="17" customWidth="1"/>
    <col min="3686" max="3687" width="10.109375" style="17" customWidth="1"/>
    <col min="3688" max="3689" width="8.109375" style="17" customWidth="1"/>
    <col min="3690" max="3690" width="8.77734375" style="17" customWidth="1"/>
    <col min="3691" max="3691" width="10.77734375" style="17" customWidth="1"/>
    <col min="3692" max="3692" width="8.109375" style="17" customWidth="1"/>
    <col min="3693" max="3693" width="8.88671875" style="17" customWidth="1"/>
    <col min="3694" max="3699" width="8.109375" style="17" customWidth="1"/>
    <col min="3700" max="3701" width="9.77734375" style="17"/>
    <col min="3702" max="3703" width="8.109375" style="17" customWidth="1"/>
    <col min="3704" max="3704" width="8.88671875" style="17" customWidth="1"/>
    <col min="3705" max="3705" width="9.109375" style="17" customWidth="1"/>
    <col min="3706" max="3706" width="8.6640625" style="17" customWidth="1"/>
    <col min="3707" max="3707" width="9" style="17" customWidth="1"/>
    <col min="3708" max="3708" width="8.33203125" style="17" customWidth="1"/>
    <col min="3709" max="3711" width="8.109375" style="17" customWidth="1"/>
    <col min="3712" max="3712" width="10.5546875" style="17" customWidth="1"/>
    <col min="3713" max="3713" width="9" style="17" customWidth="1"/>
    <col min="3714" max="3714" width="9.109375" style="17" customWidth="1"/>
    <col min="3715" max="3715" width="8.88671875" style="17" customWidth="1"/>
    <col min="3716" max="3717" width="10.109375" style="17" customWidth="1"/>
    <col min="3718" max="3719" width="8.109375" style="17" customWidth="1"/>
    <col min="3720" max="3720" width="8.77734375" style="17" customWidth="1"/>
    <col min="3721" max="3721" width="10.77734375" style="17" customWidth="1"/>
    <col min="3722" max="3722" width="8.109375" style="17" customWidth="1"/>
    <col min="3723" max="3723" width="8.88671875" style="17" customWidth="1"/>
    <col min="3724" max="3729" width="8.109375" style="17" customWidth="1"/>
    <col min="3730" max="3731" width="9.77734375" style="17"/>
    <col min="3732" max="3733" width="8.109375" style="17" customWidth="1"/>
    <col min="3734" max="3734" width="8.88671875" style="17" customWidth="1"/>
    <col min="3735" max="3735" width="9.109375" style="17" customWidth="1"/>
    <col min="3736" max="3736" width="8.6640625" style="17" customWidth="1"/>
    <col min="3737" max="3737" width="9" style="17" customWidth="1"/>
    <col min="3738" max="3738" width="8.33203125" style="17" customWidth="1"/>
    <col min="3739" max="3740" width="8.109375" style="17" customWidth="1"/>
    <col min="3741" max="3746" width="9.77734375" style="17"/>
    <col min="3747" max="3750" width="9" style="17" customWidth="1"/>
    <col min="3751" max="3761" width="9.77734375" style="17"/>
    <col min="3762" max="3762" width="0" style="17" hidden="1" customWidth="1"/>
    <col min="3763" max="3763" width="5.5546875" style="17" customWidth="1"/>
    <col min="3764" max="3764" width="20.77734375" style="17" customWidth="1"/>
    <col min="3765" max="3765" width="10" style="17" customWidth="1"/>
    <col min="3766" max="3767" width="0" style="17" hidden="1" customWidth="1"/>
    <col min="3768" max="3768" width="9.5546875" style="17" customWidth="1"/>
    <col min="3769" max="3769" width="9.44140625" style="17" customWidth="1"/>
    <col min="3770" max="3770" width="9.109375" style="17" customWidth="1"/>
    <col min="3771" max="3771" width="0" style="17" hidden="1" customWidth="1"/>
    <col min="3772" max="3772" width="9.6640625" style="17" customWidth="1"/>
    <col min="3773" max="3829" width="0" style="17" hidden="1" customWidth="1"/>
    <col min="3830" max="3830" width="7.33203125" style="17" customWidth="1"/>
    <col min="3831" max="3834" width="0" style="17" hidden="1" customWidth="1"/>
    <col min="3835" max="3835" width="9.5546875" style="17" customWidth="1"/>
    <col min="3836" max="3836" width="7.6640625" style="17" customWidth="1"/>
    <col min="3837" max="3837" width="8.77734375" style="17" customWidth="1"/>
    <col min="3838" max="3839" width="0" style="17" hidden="1" customWidth="1"/>
    <col min="3840" max="3840" width="11.5546875" style="17" customWidth="1"/>
    <col min="3841" max="3854" width="0" style="17" hidden="1" customWidth="1"/>
    <col min="3855" max="3855" width="9.109375" style="17" customWidth="1"/>
    <col min="3856" max="3856" width="10.5546875" style="17" customWidth="1"/>
    <col min="3857" max="3857" width="9" style="17" customWidth="1"/>
    <col min="3858" max="3858" width="7.44140625" style="17" customWidth="1"/>
    <col min="3859" max="3861" width="8.77734375" style="17" customWidth="1"/>
    <col min="3862" max="3862" width="16" style="17" customWidth="1"/>
    <col min="3863" max="3893" width="0" style="17" hidden="1" customWidth="1"/>
    <col min="3894" max="3895" width="8.109375" style="17" customWidth="1"/>
    <col min="3896" max="3897" width="9.77734375" style="17"/>
    <col min="3898" max="3899" width="8.109375" style="17" customWidth="1"/>
    <col min="3900" max="3900" width="8.88671875" style="17" customWidth="1"/>
    <col min="3901" max="3901" width="9.109375" style="17" customWidth="1"/>
    <col min="3902" max="3902" width="8.6640625" style="17" customWidth="1"/>
    <col min="3903" max="3903" width="9" style="17" customWidth="1"/>
    <col min="3904" max="3904" width="8.33203125" style="17" customWidth="1"/>
    <col min="3905" max="3907" width="8.109375" style="17" customWidth="1"/>
    <col min="3908" max="3908" width="10.5546875" style="17" customWidth="1"/>
    <col min="3909" max="3909" width="9" style="17" customWidth="1"/>
    <col min="3910" max="3910" width="9.109375" style="17" customWidth="1"/>
    <col min="3911" max="3911" width="8.88671875" style="17" customWidth="1"/>
    <col min="3912" max="3913" width="10.109375" style="17" customWidth="1"/>
    <col min="3914" max="3915" width="8.109375" style="17" customWidth="1"/>
    <col min="3916" max="3916" width="8.77734375" style="17" customWidth="1"/>
    <col min="3917" max="3917" width="10.77734375" style="17" customWidth="1"/>
    <col min="3918" max="3918" width="8.109375" style="17" customWidth="1"/>
    <col min="3919" max="3919" width="8.88671875" style="17" customWidth="1"/>
    <col min="3920" max="3925" width="8.109375" style="17" customWidth="1"/>
    <col min="3926" max="3927" width="9.77734375" style="17"/>
    <col min="3928" max="3929" width="8.109375" style="17" customWidth="1"/>
    <col min="3930" max="3930" width="8.88671875" style="17" customWidth="1"/>
    <col min="3931" max="3931" width="9.109375" style="17" customWidth="1"/>
    <col min="3932" max="3932" width="8.6640625" style="17" customWidth="1"/>
    <col min="3933" max="3933" width="9" style="17" customWidth="1"/>
    <col min="3934" max="3934" width="8.33203125" style="17" customWidth="1"/>
    <col min="3935" max="3937" width="8.109375" style="17" customWidth="1"/>
    <col min="3938" max="3938" width="10.5546875" style="17" customWidth="1"/>
    <col min="3939" max="3939" width="9" style="17" customWidth="1"/>
    <col min="3940" max="3940" width="9.109375" style="17" customWidth="1"/>
    <col min="3941" max="3941" width="8.88671875" style="17" customWidth="1"/>
    <col min="3942" max="3943" width="10.109375" style="17" customWidth="1"/>
    <col min="3944" max="3945" width="8.109375" style="17" customWidth="1"/>
    <col min="3946" max="3946" width="8.77734375" style="17" customWidth="1"/>
    <col min="3947" max="3947" width="10.77734375" style="17" customWidth="1"/>
    <col min="3948" max="3948" width="8.109375" style="17" customWidth="1"/>
    <col min="3949" max="3949" width="8.88671875" style="17" customWidth="1"/>
    <col min="3950" max="3955" width="8.109375" style="17" customWidth="1"/>
    <col min="3956" max="3957" width="9.77734375" style="17"/>
    <col min="3958" max="3959" width="8.109375" style="17" customWidth="1"/>
    <col min="3960" max="3960" width="8.88671875" style="17" customWidth="1"/>
    <col min="3961" max="3961" width="9.109375" style="17" customWidth="1"/>
    <col min="3962" max="3962" width="8.6640625" style="17" customWidth="1"/>
    <col min="3963" max="3963" width="9" style="17" customWidth="1"/>
    <col min="3964" max="3964" width="8.33203125" style="17" customWidth="1"/>
    <col min="3965" max="3967" width="8.109375" style="17" customWidth="1"/>
    <col min="3968" max="3968" width="10.5546875" style="17" customWidth="1"/>
    <col min="3969" max="3969" width="9" style="17" customWidth="1"/>
    <col min="3970" max="3970" width="9.109375" style="17" customWidth="1"/>
    <col min="3971" max="3971" width="8.88671875" style="17" customWidth="1"/>
    <col min="3972" max="3973" width="10.109375" style="17" customWidth="1"/>
    <col min="3974" max="3975" width="8.109375" style="17" customWidth="1"/>
    <col min="3976" max="3976" width="8.77734375" style="17" customWidth="1"/>
    <col min="3977" max="3977" width="10.77734375" style="17" customWidth="1"/>
    <col min="3978" max="3978" width="8.109375" style="17" customWidth="1"/>
    <col min="3979" max="3979" width="8.88671875" style="17" customWidth="1"/>
    <col min="3980" max="3985" width="8.109375" style="17" customWidth="1"/>
    <col min="3986" max="3987" width="9.77734375" style="17"/>
    <col min="3988" max="3989" width="8.109375" style="17" customWidth="1"/>
    <col min="3990" max="3990" width="8.88671875" style="17" customWidth="1"/>
    <col min="3991" max="3991" width="9.109375" style="17" customWidth="1"/>
    <col min="3992" max="3992" width="8.6640625" style="17" customWidth="1"/>
    <col min="3993" max="3993" width="9" style="17" customWidth="1"/>
    <col min="3994" max="3994" width="8.33203125" style="17" customWidth="1"/>
    <col min="3995" max="3996" width="8.109375" style="17" customWidth="1"/>
    <col min="3997" max="4002" width="9.77734375" style="17"/>
    <col min="4003" max="4006" width="9" style="17" customWidth="1"/>
    <col min="4007" max="4017" width="9.77734375" style="17"/>
    <col min="4018" max="4018" width="0" style="17" hidden="1" customWidth="1"/>
    <col min="4019" max="4019" width="5.5546875" style="17" customWidth="1"/>
    <col min="4020" max="4020" width="20.77734375" style="17" customWidth="1"/>
    <col min="4021" max="4021" width="10" style="17" customWidth="1"/>
    <col min="4022" max="4023" width="0" style="17" hidden="1" customWidth="1"/>
    <col min="4024" max="4024" width="9.5546875" style="17" customWidth="1"/>
    <col min="4025" max="4025" width="9.44140625" style="17" customWidth="1"/>
    <col min="4026" max="4026" width="9.109375" style="17" customWidth="1"/>
    <col min="4027" max="4027" width="0" style="17" hidden="1" customWidth="1"/>
    <col min="4028" max="4028" width="9.6640625" style="17" customWidth="1"/>
    <col min="4029" max="4085" width="0" style="17" hidden="1" customWidth="1"/>
    <col min="4086" max="4086" width="7.33203125" style="17" customWidth="1"/>
    <col min="4087" max="4090" width="0" style="17" hidden="1" customWidth="1"/>
    <col min="4091" max="4091" width="9.5546875" style="17" customWidth="1"/>
    <col min="4092" max="4092" width="7.6640625" style="17" customWidth="1"/>
    <col min="4093" max="4093" width="8.77734375" style="17" customWidth="1"/>
    <col min="4094" max="4095" width="0" style="17" hidden="1" customWidth="1"/>
    <col min="4096" max="4096" width="11.5546875" style="17" customWidth="1"/>
    <col min="4097" max="4110" width="0" style="17" hidden="1" customWidth="1"/>
    <col min="4111" max="4111" width="9.109375" style="17" customWidth="1"/>
    <col min="4112" max="4112" width="10.5546875" style="17" customWidth="1"/>
    <col min="4113" max="4113" width="9" style="17" customWidth="1"/>
    <col min="4114" max="4114" width="7.44140625" style="17" customWidth="1"/>
    <col min="4115" max="4117" width="8.77734375" style="17" customWidth="1"/>
    <col min="4118" max="4118" width="16" style="17" customWidth="1"/>
    <col min="4119" max="4149" width="0" style="17" hidden="1" customWidth="1"/>
    <col min="4150" max="4151" width="8.109375" style="17" customWidth="1"/>
    <col min="4152" max="4153" width="9.77734375" style="17"/>
    <col min="4154" max="4155" width="8.109375" style="17" customWidth="1"/>
    <col min="4156" max="4156" width="8.88671875" style="17" customWidth="1"/>
    <col min="4157" max="4157" width="9.109375" style="17" customWidth="1"/>
    <col min="4158" max="4158" width="8.6640625" style="17" customWidth="1"/>
    <col min="4159" max="4159" width="9" style="17" customWidth="1"/>
    <col min="4160" max="4160" width="8.33203125" style="17" customWidth="1"/>
    <col min="4161" max="4163" width="8.109375" style="17" customWidth="1"/>
    <col min="4164" max="4164" width="10.5546875" style="17" customWidth="1"/>
    <col min="4165" max="4165" width="9" style="17" customWidth="1"/>
    <col min="4166" max="4166" width="9.109375" style="17" customWidth="1"/>
    <col min="4167" max="4167" width="8.88671875" style="17" customWidth="1"/>
    <col min="4168" max="4169" width="10.109375" style="17" customWidth="1"/>
    <col min="4170" max="4171" width="8.109375" style="17" customWidth="1"/>
    <col min="4172" max="4172" width="8.77734375" style="17" customWidth="1"/>
    <col min="4173" max="4173" width="10.77734375" style="17" customWidth="1"/>
    <col min="4174" max="4174" width="8.109375" style="17" customWidth="1"/>
    <col min="4175" max="4175" width="8.88671875" style="17" customWidth="1"/>
    <col min="4176" max="4181" width="8.109375" style="17" customWidth="1"/>
    <col min="4182" max="4183" width="9.77734375" style="17"/>
    <col min="4184" max="4185" width="8.109375" style="17" customWidth="1"/>
    <col min="4186" max="4186" width="8.88671875" style="17" customWidth="1"/>
    <col min="4187" max="4187" width="9.109375" style="17" customWidth="1"/>
    <col min="4188" max="4188" width="8.6640625" style="17" customWidth="1"/>
    <col min="4189" max="4189" width="9" style="17" customWidth="1"/>
    <col min="4190" max="4190" width="8.33203125" style="17" customWidth="1"/>
    <col min="4191" max="4193" width="8.109375" style="17" customWidth="1"/>
    <col min="4194" max="4194" width="10.5546875" style="17" customWidth="1"/>
    <col min="4195" max="4195" width="9" style="17" customWidth="1"/>
    <col min="4196" max="4196" width="9.109375" style="17" customWidth="1"/>
    <col min="4197" max="4197" width="8.88671875" style="17" customWidth="1"/>
    <col min="4198" max="4199" width="10.109375" style="17" customWidth="1"/>
    <col min="4200" max="4201" width="8.109375" style="17" customWidth="1"/>
    <col min="4202" max="4202" width="8.77734375" style="17" customWidth="1"/>
    <col min="4203" max="4203" width="10.77734375" style="17" customWidth="1"/>
    <col min="4204" max="4204" width="8.109375" style="17" customWidth="1"/>
    <col min="4205" max="4205" width="8.88671875" style="17" customWidth="1"/>
    <col min="4206" max="4211" width="8.109375" style="17" customWidth="1"/>
    <col min="4212" max="4213" width="9.77734375" style="17"/>
    <col min="4214" max="4215" width="8.109375" style="17" customWidth="1"/>
    <col min="4216" max="4216" width="8.88671875" style="17" customWidth="1"/>
    <col min="4217" max="4217" width="9.109375" style="17" customWidth="1"/>
    <col min="4218" max="4218" width="8.6640625" style="17" customWidth="1"/>
    <col min="4219" max="4219" width="9" style="17" customWidth="1"/>
    <col min="4220" max="4220" width="8.33203125" style="17" customWidth="1"/>
    <col min="4221" max="4223" width="8.109375" style="17" customWidth="1"/>
    <col min="4224" max="4224" width="10.5546875" style="17" customWidth="1"/>
    <col min="4225" max="4225" width="9" style="17" customWidth="1"/>
    <col min="4226" max="4226" width="9.109375" style="17" customWidth="1"/>
    <col min="4227" max="4227" width="8.88671875" style="17" customWidth="1"/>
    <col min="4228" max="4229" width="10.109375" style="17" customWidth="1"/>
    <col min="4230" max="4231" width="8.109375" style="17" customWidth="1"/>
    <col min="4232" max="4232" width="8.77734375" style="17" customWidth="1"/>
    <col min="4233" max="4233" width="10.77734375" style="17" customWidth="1"/>
    <col min="4234" max="4234" width="8.109375" style="17" customWidth="1"/>
    <col min="4235" max="4235" width="8.88671875" style="17" customWidth="1"/>
    <col min="4236" max="4241" width="8.109375" style="17" customWidth="1"/>
    <col min="4242" max="4243" width="9.77734375" style="17"/>
    <col min="4244" max="4245" width="8.109375" style="17" customWidth="1"/>
    <col min="4246" max="4246" width="8.88671875" style="17" customWidth="1"/>
    <col min="4247" max="4247" width="9.109375" style="17" customWidth="1"/>
    <col min="4248" max="4248" width="8.6640625" style="17" customWidth="1"/>
    <col min="4249" max="4249" width="9" style="17" customWidth="1"/>
    <col min="4250" max="4250" width="8.33203125" style="17" customWidth="1"/>
    <col min="4251" max="4252" width="8.109375" style="17" customWidth="1"/>
    <col min="4253" max="4258" width="9.77734375" style="17"/>
    <col min="4259" max="4262" width="9" style="17" customWidth="1"/>
    <col min="4263" max="4273" width="9.77734375" style="17"/>
    <col min="4274" max="4274" width="0" style="17" hidden="1" customWidth="1"/>
    <col min="4275" max="4275" width="5.5546875" style="17" customWidth="1"/>
    <col min="4276" max="4276" width="20.77734375" style="17" customWidth="1"/>
    <col min="4277" max="4277" width="10" style="17" customWidth="1"/>
    <col min="4278" max="4279" width="0" style="17" hidden="1" customWidth="1"/>
    <col min="4280" max="4280" width="9.5546875" style="17" customWidth="1"/>
    <col min="4281" max="4281" width="9.44140625" style="17" customWidth="1"/>
    <col min="4282" max="4282" width="9.109375" style="17" customWidth="1"/>
    <col min="4283" max="4283" width="0" style="17" hidden="1" customWidth="1"/>
    <col min="4284" max="4284" width="9.6640625" style="17" customWidth="1"/>
    <col min="4285" max="4341" width="0" style="17" hidden="1" customWidth="1"/>
    <col min="4342" max="4342" width="7.33203125" style="17" customWidth="1"/>
    <col min="4343" max="4346" width="0" style="17" hidden="1" customWidth="1"/>
    <col min="4347" max="4347" width="9.5546875" style="17" customWidth="1"/>
    <col min="4348" max="4348" width="7.6640625" style="17" customWidth="1"/>
    <col min="4349" max="4349" width="8.77734375" style="17" customWidth="1"/>
    <col min="4350" max="4351" width="0" style="17" hidden="1" customWidth="1"/>
    <col min="4352" max="4352" width="11.5546875" style="17" customWidth="1"/>
    <col min="4353" max="4366" width="0" style="17" hidden="1" customWidth="1"/>
    <col min="4367" max="4367" width="9.109375" style="17" customWidth="1"/>
    <col min="4368" max="4368" width="10.5546875" style="17" customWidth="1"/>
    <col min="4369" max="4369" width="9" style="17" customWidth="1"/>
    <col min="4370" max="4370" width="7.44140625" style="17" customWidth="1"/>
    <col min="4371" max="4373" width="8.77734375" style="17" customWidth="1"/>
    <col min="4374" max="4374" width="16" style="17" customWidth="1"/>
    <col min="4375" max="4405" width="0" style="17" hidden="1" customWidth="1"/>
    <col min="4406" max="4407" width="8.109375" style="17" customWidth="1"/>
    <col min="4408" max="4409" width="9.77734375" style="17"/>
    <col min="4410" max="4411" width="8.109375" style="17" customWidth="1"/>
    <col min="4412" max="4412" width="8.88671875" style="17" customWidth="1"/>
    <col min="4413" max="4413" width="9.109375" style="17" customWidth="1"/>
    <col min="4414" max="4414" width="8.6640625" style="17" customWidth="1"/>
    <col min="4415" max="4415" width="9" style="17" customWidth="1"/>
    <col min="4416" max="4416" width="8.33203125" style="17" customWidth="1"/>
    <col min="4417" max="4419" width="8.109375" style="17" customWidth="1"/>
    <col min="4420" max="4420" width="10.5546875" style="17" customWidth="1"/>
    <col min="4421" max="4421" width="9" style="17" customWidth="1"/>
    <col min="4422" max="4422" width="9.109375" style="17" customWidth="1"/>
    <col min="4423" max="4423" width="8.88671875" style="17" customWidth="1"/>
    <col min="4424" max="4425" width="10.109375" style="17" customWidth="1"/>
    <col min="4426" max="4427" width="8.109375" style="17" customWidth="1"/>
    <col min="4428" max="4428" width="8.77734375" style="17" customWidth="1"/>
    <col min="4429" max="4429" width="10.77734375" style="17" customWidth="1"/>
    <col min="4430" max="4430" width="8.109375" style="17" customWidth="1"/>
    <col min="4431" max="4431" width="8.88671875" style="17" customWidth="1"/>
    <col min="4432" max="4437" width="8.109375" style="17" customWidth="1"/>
    <col min="4438" max="4439" width="9.77734375" style="17"/>
    <col min="4440" max="4441" width="8.109375" style="17" customWidth="1"/>
    <col min="4442" max="4442" width="8.88671875" style="17" customWidth="1"/>
    <col min="4443" max="4443" width="9.109375" style="17" customWidth="1"/>
    <col min="4444" max="4444" width="8.6640625" style="17" customWidth="1"/>
    <col min="4445" max="4445" width="9" style="17" customWidth="1"/>
    <col min="4446" max="4446" width="8.33203125" style="17" customWidth="1"/>
    <col min="4447" max="4449" width="8.109375" style="17" customWidth="1"/>
    <col min="4450" max="4450" width="10.5546875" style="17" customWidth="1"/>
    <col min="4451" max="4451" width="9" style="17" customWidth="1"/>
    <col min="4452" max="4452" width="9.109375" style="17" customWidth="1"/>
    <col min="4453" max="4453" width="8.88671875" style="17" customWidth="1"/>
    <col min="4454" max="4455" width="10.109375" style="17" customWidth="1"/>
    <col min="4456" max="4457" width="8.109375" style="17" customWidth="1"/>
    <col min="4458" max="4458" width="8.77734375" style="17" customWidth="1"/>
    <col min="4459" max="4459" width="10.77734375" style="17" customWidth="1"/>
    <col min="4460" max="4460" width="8.109375" style="17" customWidth="1"/>
    <col min="4461" max="4461" width="8.88671875" style="17" customWidth="1"/>
    <col min="4462" max="4467" width="8.109375" style="17" customWidth="1"/>
    <col min="4468" max="4469" width="9.77734375" style="17"/>
    <col min="4470" max="4471" width="8.109375" style="17" customWidth="1"/>
    <col min="4472" max="4472" width="8.88671875" style="17" customWidth="1"/>
    <col min="4473" max="4473" width="9.109375" style="17" customWidth="1"/>
    <col min="4474" max="4474" width="8.6640625" style="17" customWidth="1"/>
    <col min="4475" max="4475" width="9" style="17" customWidth="1"/>
    <col min="4476" max="4476" width="8.33203125" style="17" customWidth="1"/>
    <col min="4477" max="4479" width="8.109375" style="17" customWidth="1"/>
    <col min="4480" max="4480" width="10.5546875" style="17" customWidth="1"/>
    <col min="4481" max="4481" width="9" style="17" customWidth="1"/>
    <col min="4482" max="4482" width="9.109375" style="17" customWidth="1"/>
    <col min="4483" max="4483" width="8.88671875" style="17" customWidth="1"/>
    <col min="4484" max="4485" width="10.109375" style="17" customWidth="1"/>
    <col min="4486" max="4487" width="8.109375" style="17" customWidth="1"/>
    <col min="4488" max="4488" width="8.77734375" style="17" customWidth="1"/>
    <col min="4489" max="4489" width="10.77734375" style="17" customWidth="1"/>
    <col min="4490" max="4490" width="8.109375" style="17" customWidth="1"/>
    <col min="4491" max="4491" width="8.88671875" style="17" customWidth="1"/>
    <col min="4492" max="4497" width="8.109375" style="17" customWidth="1"/>
    <col min="4498" max="4499" width="9.77734375" style="17"/>
    <col min="4500" max="4501" width="8.109375" style="17" customWidth="1"/>
    <col min="4502" max="4502" width="8.88671875" style="17" customWidth="1"/>
    <col min="4503" max="4503" width="9.109375" style="17" customWidth="1"/>
    <col min="4504" max="4504" width="8.6640625" style="17" customWidth="1"/>
    <col min="4505" max="4505" width="9" style="17" customWidth="1"/>
    <col min="4506" max="4506" width="8.33203125" style="17" customWidth="1"/>
    <col min="4507" max="4508" width="8.109375" style="17" customWidth="1"/>
    <col min="4509" max="4514" width="9.77734375" style="17"/>
    <col min="4515" max="4518" width="9" style="17" customWidth="1"/>
    <col min="4519" max="4529" width="9.77734375" style="17"/>
    <col min="4530" max="4530" width="0" style="17" hidden="1" customWidth="1"/>
    <col min="4531" max="4531" width="5.5546875" style="17" customWidth="1"/>
    <col min="4532" max="4532" width="20.77734375" style="17" customWidth="1"/>
    <col min="4533" max="4533" width="10" style="17" customWidth="1"/>
    <col min="4534" max="4535" width="0" style="17" hidden="1" customWidth="1"/>
    <col min="4536" max="4536" width="9.5546875" style="17" customWidth="1"/>
    <col min="4537" max="4537" width="9.44140625" style="17" customWidth="1"/>
    <col min="4538" max="4538" width="9.109375" style="17" customWidth="1"/>
    <col min="4539" max="4539" width="0" style="17" hidden="1" customWidth="1"/>
    <col min="4540" max="4540" width="9.6640625" style="17" customWidth="1"/>
    <col min="4541" max="4597" width="0" style="17" hidden="1" customWidth="1"/>
    <col min="4598" max="4598" width="7.33203125" style="17" customWidth="1"/>
    <col min="4599" max="4602" width="0" style="17" hidden="1" customWidth="1"/>
    <col min="4603" max="4603" width="9.5546875" style="17" customWidth="1"/>
    <col min="4604" max="4604" width="7.6640625" style="17" customWidth="1"/>
    <col min="4605" max="4605" width="8.77734375" style="17" customWidth="1"/>
    <col min="4606" max="4607" width="0" style="17" hidden="1" customWidth="1"/>
    <col min="4608" max="4608" width="11.5546875" style="17" customWidth="1"/>
    <col min="4609" max="4622" width="0" style="17" hidden="1" customWidth="1"/>
    <col min="4623" max="4623" width="9.109375" style="17" customWidth="1"/>
    <col min="4624" max="4624" width="10.5546875" style="17" customWidth="1"/>
    <col min="4625" max="4625" width="9" style="17" customWidth="1"/>
    <col min="4626" max="4626" width="7.44140625" style="17" customWidth="1"/>
    <col min="4627" max="4629" width="8.77734375" style="17" customWidth="1"/>
    <col min="4630" max="4630" width="16" style="17" customWidth="1"/>
    <col min="4631" max="4661" width="0" style="17" hidden="1" customWidth="1"/>
    <col min="4662" max="4663" width="8.109375" style="17" customWidth="1"/>
    <col min="4664" max="4665" width="9.77734375" style="17"/>
    <col min="4666" max="4667" width="8.109375" style="17" customWidth="1"/>
    <col min="4668" max="4668" width="8.88671875" style="17" customWidth="1"/>
    <col min="4669" max="4669" width="9.109375" style="17" customWidth="1"/>
    <col min="4670" max="4670" width="8.6640625" style="17" customWidth="1"/>
    <col min="4671" max="4671" width="9" style="17" customWidth="1"/>
    <col min="4672" max="4672" width="8.33203125" style="17" customWidth="1"/>
    <col min="4673" max="4675" width="8.109375" style="17" customWidth="1"/>
    <col min="4676" max="4676" width="10.5546875" style="17" customWidth="1"/>
    <col min="4677" max="4677" width="9" style="17" customWidth="1"/>
    <col min="4678" max="4678" width="9.109375" style="17" customWidth="1"/>
    <col min="4679" max="4679" width="8.88671875" style="17" customWidth="1"/>
    <col min="4680" max="4681" width="10.109375" style="17" customWidth="1"/>
    <col min="4682" max="4683" width="8.109375" style="17" customWidth="1"/>
    <col min="4684" max="4684" width="8.77734375" style="17" customWidth="1"/>
    <col min="4685" max="4685" width="10.77734375" style="17" customWidth="1"/>
    <col min="4686" max="4686" width="8.109375" style="17" customWidth="1"/>
    <col min="4687" max="4687" width="8.88671875" style="17" customWidth="1"/>
    <col min="4688" max="4693" width="8.109375" style="17" customWidth="1"/>
    <col min="4694" max="4695" width="9.77734375" style="17"/>
    <col min="4696" max="4697" width="8.109375" style="17" customWidth="1"/>
    <col min="4698" max="4698" width="8.88671875" style="17" customWidth="1"/>
    <col min="4699" max="4699" width="9.109375" style="17" customWidth="1"/>
    <col min="4700" max="4700" width="8.6640625" style="17" customWidth="1"/>
    <col min="4701" max="4701" width="9" style="17" customWidth="1"/>
    <col min="4702" max="4702" width="8.33203125" style="17" customWidth="1"/>
    <col min="4703" max="4705" width="8.109375" style="17" customWidth="1"/>
    <col min="4706" max="4706" width="10.5546875" style="17" customWidth="1"/>
    <col min="4707" max="4707" width="9" style="17" customWidth="1"/>
    <col min="4708" max="4708" width="9.109375" style="17" customWidth="1"/>
    <col min="4709" max="4709" width="8.88671875" style="17" customWidth="1"/>
    <col min="4710" max="4711" width="10.109375" style="17" customWidth="1"/>
    <col min="4712" max="4713" width="8.109375" style="17" customWidth="1"/>
    <col min="4714" max="4714" width="8.77734375" style="17" customWidth="1"/>
    <col min="4715" max="4715" width="10.77734375" style="17" customWidth="1"/>
    <col min="4716" max="4716" width="8.109375" style="17" customWidth="1"/>
    <col min="4717" max="4717" width="8.88671875" style="17" customWidth="1"/>
    <col min="4718" max="4723" width="8.109375" style="17" customWidth="1"/>
    <col min="4724" max="4725" width="9.77734375" style="17"/>
    <col min="4726" max="4727" width="8.109375" style="17" customWidth="1"/>
    <col min="4728" max="4728" width="8.88671875" style="17" customWidth="1"/>
    <col min="4729" max="4729" width="9.109375" style="17" customWidth="1"/>
    <col min="4730" max="4730" width="8.6640625" style="17" customWidth="1"/>
    <col min="4731" max="4731" width="9" style="17" customWidth="1"/>
    <col min="4732" max="4732" width="8.33203125" style="17" customWidth="1"/>
    <col min="4733" max="4735" width="8.109375" style="17" customWidth="1"/>
    <col min="4736" max="4736" width="10.5546875" style="17" customWidth="1"/>
    <col min="4737" max="4737" width="9" style="17" customWidth="1"/>
    <col min="4738" max="4738" width="9.109375" style="17" customWidth="1"/>
    <col min="4739" max="4739" width="8.88671875" style="17" customWidth="1"/>
    <col min="4740" max="4741" width="10.109375" style="17" customWidth="1"/>
    <col min="4742" max="4743" width="8.109375" style="17" customWidth="1"/>
    <col min="4744" max="4744" width="8.77734375" style="17" customWidth="1"/>
    <col min="4745" max="4745" width="10.77734375" style="17" customWidth="1"/>
    <col min="4746" max="4746" width="8.109375" style="17" customWidth="1"/>
    <col min="4747" max="4747" width="8.88671875" style="17" customWidth="1"/>
    <col min="4748" max="4753" width="8.109375" style="17" customWidth="1"/>
    <col min="4754" max="4755" width="9.77734375" style="17"/>
    <col min="4756" max="4757" width="8.109375" style="17" customWidth="1"/>
    <col min="4758" max="4758" width="8.88671875" style="17" customWidth="1"/>
    <col min="4759" max="4759" width="9.109375" style="17" customWidth="1"/>
    <col min="4760" max="4760" width="8.6640625" style="17" customWidth="1"/>
    <col min="4761" max="4761" width="9" style="17" customWidth="1"/>
    <col min="4762" max="4762" width="8.33203125" style="17" customWidth="1"/>
    <col min="4763" max="4764" width="8.109375" style="17" customWidth="1"/>
    <col min="4765" max="4770" width="9.77734375" style="17"/>
    <col min="4771" max="4774" width="9" style="17" customWidth="1"/>
    <col min="4775" max="4785" width="9.77734375" style="17"/>
    <col min="4786" max="4786" width="0" style="17" hidden="1" customWidth="1"/>
    <col min="4787" max="4787" width="5.5546875" style="17" customWidth="1"/>
    <col min="4788" max="4788" width="20.77734375" style="17" customWidth="1"/>
    <col min="4789" max="4789" width="10" style="17" customWidth="1"/>
    <col min="4790" max="4791" width="0" style="17" hidden="1" customWidth="1"/>
    <col min="4792" max="4792" width="9.5546875" style="17" customWidth="1"/>
    <col min="4793" max="4793" width="9.44140625" style="17" customWidth="1"/>
    <col min="4794" max="4794" width="9.109375" style="17" customWidth="1"/>
    <col min="4795" max="4795" width="0" style="17" hidden="1" customWidth="1"/>
    <col min="4796" max="4796" width="9.6640625" style="17" customWidth="1"/>
    <col min="4797" max="4853" width="0" style="17" hidden="1" customWidth="1"/>
    <col min="4854" max="4854" width="7.33203125" style="17" customWidth="1"/>
    <col min="4855" max="4858" width="0" style="17" hidden="1" customWidth="1"/>
    <col min="4859" max="4859" width="9.5546875" style="17" customWidth="1"/>
    <col min="4860" max="4860" width="7.6640625" style="17" customWidth="1"/>
    <col min="4861" max="4861" width="8.77734375" style="17" customWidth="1"/>
    <col min="4862" max="4863" width="0" style="17" hidden="1" customWidth="1"/>
    <col min="4864" max="4864" width="11.5546875" style="17" customWidth="1"/>
    <col min="4865" max="4878" width="0" style="17" hidden="1" customWidth="1"/>
    <col min="4879" max="4879" width="9.109375" style="17" customWidth="1"/>
    <col min="4880" max="4880" width="10.5546875" style="17" customWidth="1"/>
    <col min="4881" max="4881" width="9" style="17" customWidth="1"/>
    <col min="4882" max="4882" width="7.44140625" style="17" customWidth="1"/>
    <col min="4883" max="4885" width="8.77734375" style="17" customWidth="1"/>
    <col min="4886" max="4886" width="16" style="17" customWidth="1"/>
    <col min="4887" max="4917" width="0" style="17" hidden="1" customWidth="1"/>
    <col min="4918" max="4919" width="8.109375" style="17" customWidth="1"/>
    <col min="4920" max="4921" width="9.77734375" style="17"/>
    <col min="4922" max="4923" width="8.109375" style="17" customWidth="1"/>
    <col min="4924" max="4924" width="8.88671875" style="17" customWidth="1"/>
    <col min="4925" max="4925" width="9.109375" style="17" customWidth="1"/>
    <col min="4926" max="4926" width="8.6640625" style="17" customWidth="1"/>
    <col min="4927" max="4927" width="9" style="17" customWidth="1"/>
    <col min="4928" max="4928" width="8.33203125" style="17" customWidth="1"/>
    <col min="4929" max="4931" width="8.109375" style="17" customWidth="1"/>
    <col min="4932" max="4932" width="10.5546875" style="17" customWidth="1"/>
    <col min="4933" max="4933" width="9" style="17" customWidth="1"/>
    <col min="4934" max="4934" width="9.109375" style="17" customWidth="1"/>
    <col min="4935" max="4935" width="8.88671875" style="17" customWidth="1"/>
    <col min="4936" max="4937" width="10.109375" style="17" customWidth="1"/>
    <col min="4938" max="4939" width="8.109375" style="17" customWidth="1"/>
    <col min="4940" max="4940" width="8.77734375" style="17" customWidth="1"/>
    <col min="4941" max="4941" width="10.77734375" style="17" customWidth="1"/>
    <col min="4942" max="4942" width="8.109375" style="17" customWidth="1"/>
    <col min="4943" max="4943" width="8.88671875" style="17" customWidth="1"/>
    <col min="4944" max="4949" width="8.109375" style="17" customWidth="1"/>
    <col min="4950" max="4951" width="9.77734375" style="17"/>
    <col min="4952" max="4953" width="8.109375" style="17" customWidth="1"/>
    <col min="4954" max="4954" width="8.88671875" style="17" customWidth="1"/>
    <col min="4955" max="4955" width="9.109375" style="17" customWidth="1"/>
    <col min="4956" max="4956" width="8.6640625" style="17" customWidth="1"/>
    <col min="4957" max="4957" width="9" style="17" customWidth="1"/>
    <col min="4958" max="4958" width="8.33203125" style="17" customWidth="1"/>
    <col min="4959" max="4961" width="8.109375" style="17" customWidth="1"/>
    <col min="4962" max="4962" width="10.5546875" style="17" customWidth="1"/>
    <col min="4963" max="4963" width="9" style="17" customWidth="1"/>
    <col min="4964" max="4964" width="9.109375" style="17" customWidth="1"/>
    <col min="4965" max="4965" width="8.88671875" style="17" customWidth="1"/>
    <col min="4966" max="4967" width="10.109375" style="17" customWidth="1"/>
    <col min="4968" max="4969" width="8.109375" style="17" customWidth="1"/>
    <col min="4970" max="4970" width="8.77734375" style="17" customWidth="1"/>
    <col min="4971" max="4971" width="10.77734375" style="17" customWidth="1"/>
    <col min="4972" max="4972" width="8.109375" style="17" customWidth="1"/>
    <col min="4973" max="4973" width="8.88671875" style="17" customWidth="1"/>
    <col min="4974" max="4979" width="8.109375" style="17" customWidth="1"/>
    <col min="4980" max="4981" width="9.77734375" style="17"/>
    <col min="4982" max="4983" width="8.109375" style="17" customWidth="1"/>
    <col min="4984" max="4984" width="8.88671875" style="17" customWidth="1"/>
    <col min="4985" max="4985" width="9.109375" style="17" customWidth="1"/>
    <col min="4986" max="4986" width="8.6640625" style="17" customWidth="1"/>
    <col min="4987" max="4987" width="9" style="17" customWidth="1"/>
    <col min="4988" max="4988" width="8.33203125" style="17" customWidth="1"/>
    <col min="4989" max="4991" width="8.109375" style="17" customWidth="1"/>
    <col min="4992" max="4992" width="10.5546875" style="17" customWidth="1"/>
    <col min="4993" max="4993" width="9" style="17" customWidth="1"/>
    <col min="4994" max="4994" width="9.109375" style="17" customWidth="1"/>
    <col min="4995" max="4995" width="8.88671875" style="17" customWidth="1"/>
    <col min="4996" max="4997" width="10.109375" style="17" customWidth="1"/>
    <col min="4998" max="4999" width="8.109375" style="17" customWidth="1"/>
    <col min="5000" max="5000" width="8.77734375" style="17" customWidth="1"/>
    <col min="5001" max="5001" width="10.77734375" style="17" customWidth="1"/>
    <col min="5002" max="5002" width="8.109375" style="17" customWidth="1"/>
    <col min="5003" max="5003" width="8.88671875" style="17" customWidth="1"/>
    <col min="5004" max="5009" width="8.109375" style="17" customWidth="1"/>
    <col min="5010" max="5011" width="9.77734375" style="17"/>
    <col min="5012" max="5013" width="8.109375" style="17" customWidth="1"/>
    <col min="5014" max="5014" width="8.88671875" style="17" customWidth="1"/>
    <col min="5015" max="5015" width="9.109375" style="17" customWidth="1"/>
    <col min="5016" max="5016" width="8.6640625" style="17" customWidth="1"/>
    <col min="5017" max="5017" width="9" style="17" customWidth="1"/>
    <col min="5018" max="5018" width="8.33203125" style="17" customWidth="1"/>
    <col min="5019" max="5020" width="8.109375" style="17" customWidth="1"/>
    <col min="5021" max="5026" width="9.77734375" style="17"/>
    <col min="5027" max="5030" width="9" style="17" customWidth="1"/>
    <col min="5031" max="5041" width="9.77734375" style="17"/>
    <col min="5042" max="5042" width="0" style="17" hidden="1" customWidth="1"/>
    <col min="5043" max="5043" width="5.5546875" style="17" customWidth="1"/>
    <col min="5044" max="5044" width="20.77734375" style="17" customWidth="1"/>
    <col min="5045" max="5045" width="10" style="17" customWidth="1"/>
    <col min="5046" max="5047" width="0" style="17" hidden="1" customWidth="1"/>
    <col min="5048" max="5048" width="9.5546875" style="17" customWidth="1"/>
    <col min="5049" max="5049" width="9.44140625" style="17" customWidth="1"/>
    <col min="5050" max="5050" width="9.109375" style="17" customWidth="1"/>
    <col min="5051" max="5051" width="0" style="17" hidden="1" customWidth="1"/>
    <col min="5052" max="5052" width="9.6640625" style="17" customWidth="1"/>
    <col min="5053" max="5109" width="0" style="17" hidden="1" customWidth="1"/>
    <col min="5110" max="5110" width="7.33203125" style="17" customWidth="1"/>
    <col min="5111" max="5114" width="0" style="17" hidden="1" customWidth="1"/>
    <col min="5115" max="5115" width="9.5546875" style="17" customWidth="1"/>
    <col min="5116" max="5116" width="7.6640625" style="17" customWidth="1"/>
    <col min="5117" max="5117" width="8.77734375" style="17" customWidth="1"/>
    <col min="5118" max="5119" width="0" style="17" hidden="1" customWidth="1"/>
    <col min="5120" max="5120" width="11.5546875" style="17" customWidth="1"/>
    <col min="5121" max="5134" width="0" style="17" hidden="1" customWidth="1"/>
    <col min="5135" max="5135" width="9.109375" style="17" customWidth="1"/>
    <col min="5136" max="5136" width="10.5546875" style="17" customWidth="1"/>
    <col min="5137" max="5137" width="9" style="17" customWidth="1"/>
    <col min="5138" max="5138" width="7.44140625" style="17" customWidth="1"/>
    <col min="5139" max="5141" width="8.77734375" style="17" customWidth="1"/>
    <col min="5142" max="5142" width="16" style="17" customWidth="1"/>
    <col min="5143" max="5173" width="0" style="17" hidden="1" customWidth="1"/>
    <col min="5174" max="5175" width="8.109375" style="17" customWidth="1"/>
    <col min="5176" max="5177" width="9.77734375" style="17"/>
    <col min="5178" max="5179" width="8.109375" style="17" customWidth="1"/>
    <col min="5180" max="5180" width="8.88671875" style="17" customWidth="1"/>
    <col min="5181" max="5181" width="9.109375" style="17" customWidth="1"/>
    <col min="5182" max="5182" width="8.6640625" style="17" customWidth="1"/>
    <col min="5183" max="5183" width="9" style="17" customWidth="1"/>
    <col min="5184" max="5184" width="8.33203125" style="17" customWidth="1"/>
    <col min="5185" max="5187" width="8.109375" style="17" customWidth="1"/>
    <col min="5188" max="5188" width="10.5546875" style="17" customWidth="1"/>
    <col min="5189" max="5189" width="9" style="17" customWidth="1"/>
    <col min="5190" max="5190" width="9.109375" style="17" customWidth="1"/>
    <col min="5191" max="5191" width="8.88671875" style="17" customWidth="1"/>
    <col min="5192" max="5193" width="10.109375" style="17" customWidth="1"/>
    <col min="5194" max="5195" width="8.109375" style="17" customWidth="1"/>
    <col min="5196" max="5196" width="8.77734375" style="17" customWidth="1"/>
    <col min="5197" max="5197" width="10.77734375" style="17" customWidth="1"/>
    <col min="5198" max="5198" width="8.109375" style="17" customWidth="1"/>
    <col min="5199" max="5199" width="8.88671875" style="17" customWidth="1"/>
    <col min="5200" max="5205" width="8.109375" style="17" customWidth="1"/>
    <col min="5206" max="5207" width="9.77734375" style="17"/>
    <col min="5208" max="5209" width="8.109375" style="17" customWidth="1"/>
    <col min="5210" max="5210" width="8.88671875" style="17" customWidth="1"/>
    <col min="5211" max="5211" width="9.109375" style="17" customWidth="1"/>
    <col min="5212" max="5212" width="8.6640625" style="17" customWidth="1"/>
    <col min="5213" max="5213" width="9" style="17" customWidth="1"/>
    <col min="5214" max="5214" width="8.33203125" style="17" customWidth="1"/>
    <col min="5215" max="5217" width="8.109375" style="17" customWidth="1"/>
    <col min="5218" max="5218" width="10.5546875" style="17" customWidth="1"/>
    <col min="5219" max="5219" width="9" style="17" customWidth="1"/>
    <col min="5220" max="5220" width="9.109375" style="17" customWidth="1"/>
    <col min="5221" max="5221" width="8.88671875" style="17" customWidth="1"/>
    <col min="5222" max="5223" width="10.109375" style="17" customWidth="1"/>
    <col min="5224" max="5225" width="8.109375" style="17" customWidth="1"/>
    <col min="5226" max="5226" width="8.77734375" style="17" customWidth="1"/>
    <col min="5227" max="5227" width="10.77734375" style="17" customWidth="1"/>
    <col min="5228" max="5228" width="8.109375" style="17" customWidth="1"/>
    <col min="5229" max="5229" width="8.88671875" style="17" customWidth="1"/>
    <col min="5230" max="5235" width="8.109375" style="17" customWidth="1"/>
    <col min="5236" max="5237" width="9.77734375" style="17"/>
    <col min="5238" max="5239" width="8.109375" style="17" customWidth="1"/>
    <col min="5240" max="5240" width="8.88671875" style="17" customWidth="1"/>
    <col min="5241" max="5241" width="9.109375" style="17" customWidth="1"/>
    <col min="5242" max="5242" width="8.6640625" style="17" customWidth="1"/>
    <col min="5243" max="5243" width="9" style="17" customWidth="1"/>
    <col min="5244" max="5244" width="8.33203125" style="17" customWidth="1"/>
    <col min="5245" max="5247" width="8.109375" style="17" customWidth="1"/>
    <col min="5248" max="5248" width="10.5546875" style="17" customWidth="1"/>
    <col min="5249" max="5249" width="9" style="17" customWidth="1"/>
    <col min="5250" max="5250" width="9.109375" style="17" customWidth="1"/>
    <col min="5251" max="5251" width="8.88671875" style="17" customWidth="1"/>
    <col min="5252" max="5253" width="10.109375" style="17" customWidth="1"/>
    <col min="5254" max="5255" width="8.109375" style="17" customWidth="1"/>
    <col min="5256" max="5256" width="8.77734375" style="17" customWidth="1"/>
    <col min="5257" max="5257" width="10.77734375" style="17" customWidth="1"/>
    <col min="5258" max="5258" width="8.109375" style="17" customWidth="1"/>
    <col min="5259" max="5259" width="8.88671875" style="17" customWidth="1"/>
    <col min="5260" max="5265" width="8.109375" style="17" customWidth="1"/>
    <col min="5266" max="5267" width="9.77734375" style="17"/>
    <col min="5268" max="5269" width="8.109375" style="17" customWidth="1"/>
    <col min="5270" max="5270" width="8.88671875" style="17" customWidth="1"/>
    <col min="5271" max="5271" width="9.109375" style="17" customWidth="1"/>
    <col min="5272" max="5272" width="8.6640625" style="17" customWidth="1"/>
    <col min="5273" max="5273" width="9" style="17" customWidth="1"/>
    <col min="5274" max="5274" width="8.33203125" style="17" customWidth="1"/>
    <col min="5275" max="5276" width="8.109375" style="17" customWidth="1"/>
    <col min="5277" max="5282" width="9.77734375" style="17"/>
    <col min="5283" max="5286" width="9" style="17" customWidth="1"/>
    <col min="5287" max="5297" width="9.77734375" style="17"/>
    <col min="5298" max="5298" width="0" style="17" hidden="1" customWidth="1"/>
    <col min="5299" max="5299" width="5.5546875" style="17" customWidth="1"/>
    <col min="5300" max="5300" width="20.77734375" style="17" customWidth="1"/>
    <col min="5301" max="5301" width="10" style="17" customWidth="1"/>
    <col min="5302" max="5303" width="0" style="17" hidden="1" customWidth="1"/>
    <col min="5304" max="5304" width="9.5546875" style="17" customWidth="1"/>
    <col min="5305" max="5305" width="9.44140625" style="17" customWidth="1"/>
    <col min="5306" max="5306" width="9.109375" style="17" customWidth="1"/>
    <col min="5307" max="5307" width="0" style="17" hidden="1" customWidth="1"/>
    <col min="5308" max="5308" width="9.6640625" style="17" customWidth="1"/>
    <col min="5309" max="5365" width="0" style="17" hidden="1" customWidth="1"/>
    <col min="5366" max="5366" width="7.33203125" style="17" customWidth="1"/>
    <col min="5367" max="5370" width="0" style="17" hidden="1" customWidth="1"/>
    <col min="5371" max="5371" width="9.5546875" style="17" customWidth="1"/>
    <col min="5372" max="5372" width="7.6640625" style="17" customWidth="1"/>
    <col min="5373" max="5373" width="8.77734375" style="17" customWidth="1"/>
    <col min="5374" max="5375" width="0" style="17" hidden="1" customWidth="1"/>
    <col min="5376" max="5376" width="11.5546875" style="17" customWidth="1"/>
    <col min="5377" max="5390" width="0" style="17" hidden="1" customWidth="1"/>
    <col min="5391" max="5391" width="9.109375" style="17" customWidth="1"/>
    <col min="5392" max="5392" width="10.5546875" style="17" customWidth="1"/>
    <col min="5393" max="5393" width="9" style="17" customWidth="1"/>
    <col min="5394" max="5394" width="7.44140625" style="17" customWidth="1"/>
    <col min="5395" max="5397" width="8.77734375" style="17" customWidth="1"/>
    <col min="5398" max="5398" width="16" style="17" customWidth="1"/>
    <col min="5399" max="5429" width="0" style="17" hidden="1" customWidth="1"/>
    <col min="5430" max="5431" width="8.109375" style="17" customWidth="1"/>
    <col min="5432" max="5433" width="9.77734375" style="17"/>
    <col min="5434" max="5435" width="8.109375" style="17" customWidth="1"/>
    <col min="5436" max="5436" width="8.88671875" style="17" customWidth="1"/>
    <col min="5437" max="5437" width="9.109375" style="17" customWidth="1"/>
    <col min="5438" max="5438" width="8.6640625" style="17" customWidth="1"/>
    <col min="5439" max="5439" width="9" style="17" customWidth="1"/>
    <col min="5440" max="5440" width="8.33203125" style="17" customWidth="1"/>
    <col min="5441" max="5443" width="8.109375" style="17" customWidth="1"/>
    <col min="5444" max="5444" width="10.5546875" style="17" customWidth="1"/>
    <col min="5445" max="5445" width="9" style="17" customWidth="1"/>
    <col min="5446" max="5446" width="9.109375" style="17" customWidth="1"/>
    <col min="5447" max="5447" width="8.88671875" style="17" customWidth="1"/>
    <col min="5448" max="5449" width="10.109375" style="17" customWidth="1"/>
    <col min="5450" max="5451" width="8.109375" style="17" customWidth="1"/>
    <col min="5452" max="5452" width="8.77734375" style="17" customWidth="1"/>
    <col min="5453" max="5453" width="10.77734375" style="17" customWidth="1"/>
    <col min="5454" max="5454" width="8.109375" style="17" customWidth="1"/>
    <col min="5455" max="5455" width="8.88671875" style="17" customWidth="1"/>
    <col min="5456" max="5461" width="8.109375" style="17" customWidth="1"/>
    <col min="5462" max="5463" width="9.77734375" style="17"/>
    <col min="5464" max="5465" width="8.109375" style="17" customWidth="1"/>
    <col min="5466" max="5466" width="8.88671875" style="17" customWidth="1"/>
    <col min="5467" max="5467" width="9.109375" style="17" customWidth="1"/>
    <col min="5468" max="5468" width="8.6640625" style="17" customWidth="1"/>
    <col min="5469" max="5469" width="9" style="17" customWidth="1"/>
    <col min="5470" max="5470" width="8.33203125" style="17" customWidth="1"/>
    <col min="5471" max="5473" width="8.109375" style="17" customWidth="1"/>
    <col min="5474" max="5474" width="10.5546875" style="17" customWidth="1"/>
    <col min="5475" max="5475" width="9" style="17" customWidth="1"/>
    <col min="5476" max="5476" width="9.109375" style="17" customWidth="1"/>
    <col min="5477" max="5477" width="8.88671875" style="17" customWidth="1"/>
    <col min="5478" max="5479" width="10.109375" style="17" customWidth="1"/>
    <col min="5480" max="5481" width="8.109375" style="17" customWidth="1"/>
    <col min="5482" max="5482" width="8.77734375" style="17" customWidth="1"/>
    <col min="5483" max="5483" width="10.77734375" style="17" customWidth="1"/>
    <col min="5484" max="5484" width="8.109375" style="17" customWidth="1"/>
    <col min="5485" max="5485" width="8.88671875" style="17" customWidth="1"/>
    <col min="5486" max="5491" width="8.109375" style="17" customWidth="1"/>
    <col min="5492" max="5493" width="9.77734375" style="17"/>
    <col min="5494" max="5495" width="8.109375" style="17" customWidth="1"/>
    <col min="5496" max="5496" width="8.88671875" style="17" customWidth="1"/>
    <col min="5497" max="5497" width="9.109375" style="17" customWidth="1"/>
    <col min="5498" max="5498" width="8.6640625" style="17" customWidth="1"/>
    <col min="5499" max="5499" width="9" style="17" customWidth="1"/>
    <col min="5500" max="5500" width="8.33203125" style="17" customWidth="1"/>
    <col min="5501" max="5503" width="8.109375" style="17" customWidth="1"/>
    <col min="5504" max="5504" width="10.5546875" style="17" customWidth="1"/>
    <col min="5505" max="5505" width="9" style="17" customWidth="1"/>
    <col min="5506" max="5506" width="9.109375" style="17" customWidth="1"/>
    <col min="5507" max="5507" width="8.88671875" style="17" customWidth="1"/>
    <col min="5508" max="5509" width="10.109375" style="17" customWidth="1"/>
    <col min="5510" max="5511" width="8.109375" style="17" customWidth="1"/>
    <col min="5512" max="5512" width="8.77734375" style="17" customWidth="1"/>
    <col min="5513" max="5513" width="10.77734375" style="17" customWidth="1"/>
    <col min="5514" max="5514" width="8.109375" style="17" customWidth="1"/>
    <col min="5515" max="5515" width="8.88671875" style="17" customWidth="1"/>
    <col min="5516" max="5521" width="8.109375" style="17" customWidth="1"/>
    <col min="5522" max="5523" width="9.77734375" style="17"/>
    <col min="5524" max="5525" width="8.109375" style="17" customWidth="1"/>
    <col min="5526" max="5526" width="8.88671875" style="17" customWidth="1"/>
    <col min="5527" max="5527" width="9.109375" style="17" customWidth="1"/>
    <col min="5528" max="5528" width="8.6640625" style="17" customWidth="1"/>
    <col min="5529" max="5529" width="9" style="17" customWidth="1"/>
    <col min="5530" max="5530" width="8.33203125" style="17" customWidth="1"/>
    <col min="5531" max="5532" width="8.109375" style="17" customWidth="1"/>
    <col min="5533" max="5538" width="9.77734375" style="17"/>
    <col min="5539" max="5542" width="9" style="17" customWidth="1"/>
    <col min="5543" max="5553" width="9.77734375" style="17"/>
    <col min="5554" max="5554" width="0" style="17" hidden="1" customWidth="1"/>
    <col min="5555" max="5555" width="5.5546875" style="17" customWidth="1"/>
    <col min="5556" max="5556" width="20.77734375" style="17" customWidth="1"/>
    <col min="5557" max="5557" width="10" style="17" customWidth="1"/>
    <col min="5558" max="5559" width="0" style="17" hidden="1" customWidth="1"/>
    <col min="5560" max="5560" width="9.5546875" style="17" customWidth="1"/>
    <col min="5561" max="5561" width="9.44140625" style="17" customWidth="1"/>
    <col min="5562" max="5562" width="9.109375" style="17" customWidth="1"/>
    <col min="5563" max="5563" width="0" style="17" hidden="1" customWidth="1"/>
    <col min="5564" max="5564" width="9.6640625" style="17" customWidth="1"/>
    <col min="5565" max="5621" width="0" style="17" hidden="1" customWidth="1"/>
    <col min="5622" max="5622" width="7.33203125" style="17" customWidth="1"/>
    <col min="5623" max="5626" width="0" style="17" hidden="1" customWidth="1"/>
    <col min="5627" max="5627" width="9.5546875" style="17" customWidth="1"/>
    <col min="5628" max="5628" width="7.6640625" style="17" customWidth="1"/>
    <col min="5629" max="5629" width="8.77734375" style="17" customWidth="1"/>
    <col min="5630" max="5631" width="0" style="17" hidden="1" customWidth="1"/>
    <col min="5632" max="5632" width="11.5546875" style="17" customWidth="1"/>
    <col min="5633" max="5646" width="0" style="17" hidden="1" customWidth="1"/>
    <col min="5647" max="5647" width="9.109375" style="17" customWidth="1"/>
    <col min="5648" max="5648" width="10.5546875" style="17" customWidth="1"/>
    <col min="5649" max="5649" width="9" style="17" customWidth="1"/>
    <col min="5650" max="5650" width="7.44140625" style="17" customWidth="1"/>
    <col min="5651" max="5653" width="8.77734375" style="17" customWidth="1"/>
    <col min="5654" max="5654" width="16" style="17" customWidth="1"/>
    <col min="5655" max="5685" width="0" style="17" hidden="1" customWidth="1"/>
    <col min="5686" max="5687" width="8.109375" style="17" customWidth="1"/>
    <col min="5688" max="5689" width="9.77734375" style="17"/>
    <col min="5690" max="5691" width="8.109375" style="17" customWidth="1"/>
    <col min="5692" max="5692" width="8.88671875" style="17" customWidth="1"/>
    <col min="5693" max="5693" width="9.109375" style="17" customWidth="1"/>
    <col min="5694" max="5694" width="8.6640625" style="17" customWidth="1"/>
    <col min="5695" max="5695" width="9" style="17" customWidth="1"/>
    <col min="5696" max="5696" width="8.33203125" style="17" customWidth="1"/>
    <col min="5697" max="5699" width="8.109375" style="17" customWidth="1"/>
    <col min="5700" max="5700" width="10.5546875" style="17" customWidth="1"/>
    <col min="5701" max="5701" width="9" style="17" customWidth="1"/>
    <col min="5702" max="5702" width="9.109375" style="17" customWidth="1"/>
    <col min="5703" max="5703" width="8.88671875" style="17" customWidth="1"/>
    <col min="5704" max="5705" width="10.109375" style="17" customWidth="1"/>
    <col min="5706" max="5707" width="8.109375" style="17" customWidth="1"/>
    <col min="5708" max="5708" width="8.77734375" style="17" customWidth="1"/>
    <col min="5709" max="5709" width="10.77734375" style="17" customWidth="1"/>
    <col min="5710" max="5710" width="8.109375" style="17" customWidth="1"/>
    <col min="5711" max="5711" width="8.88671875" style="17" customWidth="1"/>
    <col min="5712" max="5717" width="8.109375" style="17" customWidth="1"/>
    <col min="5718" max="5719" width="9.77734375" style="17"/>
    <col min="5720" max="5721" width="8.109375" style="17" customWidth="1"/>
    <col min="5722" max="5722" width="8.88671875" style="17" customWidth="1"/>
    <col min="5723" max="5723" width="9.109375" style="17" customWidth="1"/>
    <col min="5724" max="5724" width="8.6640625" style="17" customWidth="1"/>
    <col min="5725" max="5725" width="9" style="17" customWidth="1"/>
    <col min="5726" max="5726" width="8.33203125" style="17" customWidth="1"/>
    <col min="5727" max="5729" width="8.109375" style="17" customWidth="1"/>
    <col min="5730" max="5730" width="10.5546875" style="17" customWidth="1"/>
    <col min="5731" max="5731" width="9" style="17" customWidth="1"/>
    <col min="5732" max="5732" width="9.109375" style="17" customWidth="1"/>
    <col min="5733" max="5733" width="8.88671875" style="17" customWidth="1"/>
    <col min="5734" max="5735" width="10.109375" style="17" customWidth="1"/>
    <col min="5736" max="5737" width="8.109375" style="17" customWidth="1"/>
    <col min="5738" max="5738" width="8.77734375" style="17" customWidth="1"/>
    <col min="5739" max="5739" width="10.77734375" style="17" customWidth="1"/>
    <col min="5740" max="5740" width="8.109375" style="17" customWidth="1"/>
    <col min="5741" max="5741" width="8.88671875" style="17" customWidth="1"/>
    <col min="5742" max="5747" width="8.109375" style="17" customWidth="1"/>
    <col min="5748" max="5749" width="9.77734375" style="17"/>
    <col min="5750" max="5751" width="8.109375" style="17" customWidth="1"/>
    <col min="5752" max="5752" width="8.88671875" style="17" customWidth="1"/>
    <col min="5753" max="5753" width="9.109375" style="17" customWidth="1"/>
    <col min="5754" max="5754" width="8.6640625" style="17" customWidth="1"/>
    <col min="5755" max="5755" width="9" style="17" customWidth="1"/>
    <col min="5756" max="5756" width="8.33203125" style="17" customWidth="1"/>
    <col min="5757" max="5759" width="8.109375" style="17" customWidth="1"/>
    <col min="5760" max="5760" width="10.5546875" style="17" customWidth="1"/>
    <col min="5761" max="5761" width="9" style="17" customWidth="1"/>
    <col min="5762" max="5762" width="9.109375" style="17" customWidth="1"/>
    <col min="5763" max="5763" width="8.88671875" style="17" customWidth="1"/>
    <col min="5764" max="5765" width="10.109375" style="17" customWidth="1"/>
    <col min="5766" max="5767" width="8.109375" style="17" customWidth="1"/>
    <col min="5768" max="5768" width="8.77734375" style="17" customWidth="1"/>
    <col min="5769" max="5769" width="10.77734375" style="17" customWidth="1"/>
    <col min="5770" max="5770" width="8.109375" style="17" customWidth="1"/>
    <col min="5771" max="5771" width="8.88671875" style="17" customWidth="1"/>
    <col min="5772" max="5777" width="8.109375" style="17" customWidth="1"/>
    <col min="5778" max="5779" width="9.77734375" style="17"/>
    <col min="5780" max="5781" width="8.109375" style="17" customWidth="1"/>
    <col min="5782" max="5782" width="8.88671875" style="17" customWidth="1"/>
    <col min="5783" max="5783" width="9.109375" style="17" customWidth="1"/>
    <col min="5784" max="5784" width="8.6640625" style="17" customWidth="1"/>
    <col min="5785" max="5785" width="9" style="17" customWidth="1"/>
    <col min="5786" max="5786" width="8.33203125" style="17" customWidth="1"/>
    <col min="5787" max="5788" width="8.109375" style="17" customWidth="1"/>
    <col min="5789" max="5794" width="9.77734375" style="17"/>
    <col min="5795" max="5798" width="9" style="17" customWidth="1"/>
    <col min="5799" max="5809" width="9.77734375" style="17"/>
    <col min="5810" max="5810" width="0" style="17" hidden="1" customWidth="1"/>
    <col min="5811" max="5811" width="5.5546875" style="17" customWidth="1"/>
    <col min="5812" max="5812" width="20.77734375" style="17" customWidth="1"/>
    <col min="5813" max="5813" width="10" style="17" customWidth="1"/>
    <col min="5814" max="5815" width="0" style="17" hidden="1" customWidth="1"/>
    <col min="5816" max="5816" width="9.5546875" style="17" customWidth="1"/>
    <col min="5817" max="5817" width="9.44140625" style="17" customWidth="1"/>
    <col min="5818" max="5818" width="9.109375" style="17" customWidth="1"/>
    <col min="5819" max="5819" width="0" style="17" hidden="1" customWidth="1"/>
    <col min="5820" max="5820" width="9.6640625" style="17" customWidth="1"/>
    <col min="5821" max="5877" width="0" style="17" hidden="1" customWidth="1"/>
    <col min="5878" max="5878" width="7.33203125" style="17" customWidth="1"/>
    <col min="5879" max="5882" width="0" style="17" hidden="1" customWidth="1"/>
    <col min="5883" max="5883" width="9.5546875" style="17" customWidth="1"/>
    <col min="5884" max="5884" width="7.6640625" style="17" customWidth="1"/>
    <col min="5885" max="5885" width="8.77734375" style="17" customWidth="1"/>
    <col min="5886" max="5887" width="0" style="17" hidden="1" customWidth="1"/>
    <col min="5888" max="5888" width="11.5546875" style="17" customWidth="1"/>
    <col min="5889" max="5902" width="0" style="17" hidden="1" customWidth="1"/>
    <col min="5903" max="5903" width="9.109375" style="17" customWidth="1"/>
    <col min="5904" max="5904" width="10.5546875" style="17" customWidth="1"/>
    <col min="5905" max="5905" width="9" style="17" customWidth="1"/>
    <col min="5906" max="5906" width="7.44140625" style="17" customWidth="1"/>
    <col min="5907" max="5909" width="8.77734375" style="17" customWidth="1"/>
    <col min="5910" max="5910" width="16" style="17" customWidth="1"/>
    <col min="5911" max="5941" width="0" style="17" hidden="1" customWidth="1"/>
    <col min="5942" max="5943" width="8.109375" style="17" customWidth="1"/>
    <col min="5944" max="5945" width="9.77734375" style="17"/>
    <col min="5946" max="5947" width="8.109375" style="17" customWidth="1"/>
    <col min="5948" max="5948" width="8.88671875" style="17" customWidth="1"/>
    <col min="5949" max="5949" width="9.109375" style="17" customWidth="1"/>
    <col min="5950" max="5950" width="8.6640625" style="17" customWidth="1"/>
    <col min="5951" max="5951" width="9" style="17" customWidth="1"/>
    <col min="5952" max="5952" width="8.33203125" style="17" customWidth="1"/>
    <col min="5953" max="5955" width="8.109375" style="17" customWidth="1"/>
    <col min="5956" max="5956" width="10.5546875" style="17" customWidth="1"/>
    <col min="5957" max="5957" width="9" style="17" customWidth="1"/>
    <col min="5958" max="5958" width="9.109375" style="17" customWidth="1"/>
    <col min="5959" max="5959" width="8.88671875" style="17" customWidth="1"/>
    <col min="5960" max="5961" width="10.109375" style="17" customWidth="1"/>
    <col min="5962" max="5963" width="8.109375" style="17" customWidth="1"/>
    <col min="5964" max="5964" width="8.77734375" style="17" customWidth="1"/>
    <col min="5965" max="5965" width="10.77734375" style="17" customWidth="1"/>
    <col min="5966" max="5966" width="8.109375" style="17" customWidth="1"/>
    <col min="5967" max="5967" width="8.88671875" style="17" customWidth="1"/>
    <col min="5968" max="5973" width="8.109375" style="17" customWidth="1"/>
    <col min="5974" max="5975" width="9.77734375" style="17"/>
    <col min="5976" max="5977" width="8.109375" style="17" customWidth="1"/>
    <col min="5978" max="5978" width="8.88671875" style="17" customWidth="1"/>
    <col min="5979" max="5979" width="9.109375" style="17" customWidth="1"/>
    <col min="5980" max="5980" width="8.6640625" style="17" customWidth="1"/>
    <col min="5981" max="5981" width="9" style="17" customWidth="1"/>
    <col min="5982" max="5982" width="8.33203125" style="17" customWidth="1"/>
    <col min="5983" max="5985" width="8.109375" style="17" customWidth="1"/>
    <col min="5986" max="5986" width="10.5546875" style="17" customWidth="1"/>
    <col min="5987" max="5987" width="9" style="17" customWidth="1"/>
    <col min="5988" max="5988" width="9.109375" style="17" customWidth="1"/>
    <col min="5989" max="5989" width="8.88671875" style="17" customWidth="1"/>
    <col min="5990" max="5991" width="10.109375" style="17" customWidth="1"/>
    <col min="5992" max="5993" width="8.109375" style="17" customWidth="1"/>
    <col min="5994" max="5994" width="8.77734375" style="17" customWidth="1"/>
    <col min="5995" max="5995" width="10.77734375" style="17" customWidth="1"/>
    <col min="5996" max="5996" width="8.109375" style="17" customWidth="1"/>
    <col min="5997" max="5997" width="8.88671875" style="17" customWidth="1"/>
    <col min="5998" max="6003" width="8.109375" style="17" customWidth="1"/>
    <col min="6004" max="6005" width="9.77734375" style="17"/>
    <col min="6006" max="6007" width="8.109375" style="17" customWidth="1"/>
    <col min="6008" max="6008" width="8.88671875" style="17" customWidth="1"/>
    <col min="6009" max="6009" width="9.109375" style="17" customWidth="1"/>
    <col min="6010" max="6010" width="8.6640625" style="17" customWidth="1"/>
    <col min="6011" max="6011" width="9" style="17" customWidth="1"/>
    <col min="6012" max="6012" width="8.33203125" style="17" customWidth="1"/>
    <col min="6013" max="6015" width="8.109375" style="17" customWidth="1"/>
    <col min="6016" max="6016" width="10.5546875" style="17" customWidth="1"/>
    <col min="6017" max="6017" width="9" style="17" customWidth="1"/>
    <col min="6018" max="6018" width="9.109375" style="17" customWidth="1"/>
    <col min="6019" max="6019" width="8.88671875" style="17" customWidth="1"/>
    <col min="6020" max="6021" width="10.109375" style="17" customWidth="1"/>
    <col min="6022" max="6023" width="8.109375" style="17" customWidth="1"/>
    <col min="6024" max="6024" width="8.77734375" style="17" customWidth="1"/>
    <col min="6025" max="6025" width="10.77734375" style="17" customWidth="1"/>
    <col min="6026" max="6026" width="8.109375" style="17" customWidth="1"/>
    <col min="6027" max="6027" width="8.88671875" style="17" customWidth="1"/>
    <col min="6028" max="6033" width="8.109375" style="17" customWidth="1"/>
    <col min="6034" max="6035" width="9.77734375" style="17"/>
    <col min="6036" max="6037" width="8.109375" style="17" customWidth="1"/>
    <col min="6038" max="6038" width="8.88671875" style="17" customWidth="1"/>
    <col min="6039" max="6039" width="9.109375" style="17" customWidth="1"/>
    <col min="6040" max="6040" width="8.6640625" style="17" customWidth="1"/>
    <col min="6041" max="6041" width="9" style="17" customWidth="1"/>
    <col min="6042" max="6042" width="8.33203125" style="17" customWidth="1"/>
    <col min="6043" max="6044" width="8.109375" style="17" customWidth="1"/>
    <col min="6045" max="6050" width="9.77734375" style="17"/>
    <col min="6051" max="6054" width="9" style="17" customWidth="1"/>
    <col min="6055" max="6065" width="9.77734375" style="17"/>
    <col min="6066" max="6066" width="0" style="17" hidden="1" customWidth="1"/>
    <col min="6067" max="6067" width="5.5546875" style="17" customWidth="1"/>
    <col min="6068" max="6068" width="20.77734375" style="17" customWidth="1"/>
    <col min="6069" max="6069" width="10" style="17" customWidth="1"/>
    <col min="6070" max="6071" width="0" style="17" hidden="1" customWidth="1"/>
    <col min="6072" max="6072" width="9.5546875" style="17" customWidth="1"/>
    <col min="6073" max="6073" width="9.44140625" style="17" customWidth="1"/>
    <col min="6074" max="6074" width="9.109375" style="17" customWidth="1"/>
    <col min="6075" max="6075" width="0" style="17" hidden="1" customWidth="1"/>
    <col min="6076" max="6076" width="9.6640625" style="17" customWidth="1"/>
    <col min="6077" max="6133" width="0" style="17" hidden="1" customWidth="1"/>
    <col min="6134" max="6134" width="7.33203125" style="17" customWidth="1"/>
    <col min="6135" max="6138" width="0" style="17" hidden="1" customWidth="1"/>
    <col min="6139" max="6139" width="9.5546875" style="17" customWidth="1"/>
    <col min="6140" max="6140" width="7.6640625" style="17" customWidth="1"/>
    <col min="6141" max="6141" width="8.77734375" style="17" customWidth="1"/>
    <col min="6142" max="6143" width="0" style="17" hidden="1" customWidth="1"/>
    <col min="6144" max="6144" width="11.5546875" style="17" customWidth="1"/>
    <col min="6145" max="6158" width="0" style="17" hidden="1" customWidth="1"/>
    <col min="6159" max="6159" width="9.109375" style="17" customWidth="1"/>
    <col min="6160" max="6160" width="10.5546875" style="17" customWidth="1"/>
    <col min="6161" max="6161" width="9" style="17" customWidth="1"/>
    <col min="6162" max="6162" width="7.44140625" style="17" customWidth="1"/>
    <col min="6163" max="6165" width="8.77734375" style="17" customWidth="1"/>
    <col min="6166" max="6166" width="16" style="17" customWidth="1"/>
    <col min="6167" max="6197" width="0" style="17" hidden="1" customWidth="1"/>
    <col min="6198" max="6199" width="8.109375" style="17" customWidth="1"/>
    <col min="6200" max="6201" width="9.77734375" style="17"/>
    <col min="6202" max="6203" width="8.109375" style="17" customWidth="1"/>
    <col min="6204" max="6204" width="8.88671875" style="17" customWidth="1"/>
    <col min="6205" max="6205" width="9.109375" style="17" customWidth="1"/>
    <col min="6206" max="6206" width="8.6640625" style="17" customWidth="1"/>
    <col min="6207" max="6207" width="9" style="17" customWidth="1"/>
    <col min="6208" max="6208" width="8.33203125" style="17" customWidth="1"/>
    <col min="6209" max="6211" width="8.109375" style="17" customWidth="1"/>
    <col min="6212" max="6212" width="10.5546875" style="17" customWidth="1"/>
    <col min="6213" max="6213" width="9" style="17" customWidth="1"/>
    <col min="6214" max="6214" width="9.109375" style="17" customWidth="1"/>
    <col min="6215" max="6215" width="8.88671875" style="17" customWidth="1"/>
    <col min="6216" max="6217" width="10.109375" style="17" customWidth="1"/>
    <col min="6218" max="6219" width="8.109375" style="17" customWidth="1"/>
    <col min="6220" max="6220" width="8.77734375" style="17" customWidth="1"/>
    <col min="6221" max="6221" width="10.77734375" style="17" customWidth="1"/>
    <col min="6222" max="6222" width="8.109375" style="17" customWidth="1"/>
    <col min="6223" max="6223" width="8.88671875" style="17" customWidth="1"/>
    <col min="6224" max="6229" width="8.109375" style="17" customWidth="1"/>
    <col min="6230" max="6231" width="9.77734375" style="17"/>
    <col min="6232" max="6233" width="8.109375" style="17" customWidth="1"/>
    <col min="6234" max="6234" width="8.88671875" style="17" customWidth="1"/>
    <col min="6235" max="6235" width="9.109375" style="17" customWidth="1"/>
    <col min="6236" max="6236" width="8.6640625" style="17" customWidth="1"/>
    <col min="6237" max="6237" width="9" style="17" customWidth="1"/>
    <col min="6238" max="6238" width="8.33203125" style="17" customWidth="1"/>
    <col min="6239" max="6241" width="8.109375" style="17" customWidth="1"/>
    <col min="6242" max="6242" width="10.5546875" style="17" customWidth="1"/>
    <col min="6243" max="6243" width="9" style="17" customWidth="1"/>
    <col min="6244" max="6244" width="9.109375" style="17" customWidth="1"/>
    <col min="6245" max="6245" width="8.88671875" style="17" customWidth="1"/>
    <col min="6246" max="6247" width="10.109375" style="17" customWidth="1"/>
    <col min="6248" max="6249" width="8.109375" style="17" customWidth="1"/>
    <col min="6250" max="6250" width="8.77734375" style="17" customWidth="1"/>
    <col min="6251" max="6251" width="10.77734375" style="17" customWidth="1"/>
    <col min="6252" max="6252" width="8.109375" style="17" customWidth="1"/>
    <col min="6253" max="6253" width="8.88671875" style="17" customWidth="1"/>
    <col min="6254" max="6259" width="8.109375" style="17" customWidth="1"/>
    <col min="6260" max="6261" width="9.77734375" style="17"/>
    <col min="6262" max="6263" width="8.109375" style="17" customWidth="1"/>
    <col min="6264" max="6264" width="8.88671875" style="17" customWidth="1"/>
    <col min="6265" max="6265" width="9.109375" style="17" customWidth="1"/>
    <col min="6266" max="6266" width="8.6640625" style="17" customWidth="1"/>
    <col min="6267" max="6267" width="9" style="17" customWidth="1"/>
    <col min="6268" max="6268" width="8.33203125" style="17" customWidth="1"/>
    <col min="6269" max="6271" width="8.109375" style="17" customWidth="1"/>
    <col min="6272" max="6272" width="10.5546875" style="17" customWidth="1"/>
    <col min="6273" max="6273" width="9" style="17" customWidth="1"/>
    <col min="6274" max="6274" width="9.109375" style="17" customWidth="1"/>
    <col min="6275" max="6275" width="8.88671875" style="17" customWidth="1"/>
    <col min="6276" max="6277" width="10.109375" style="17" customWidth="1"/>
    <col min="6278" max="6279" width="8.109375" style="17" customWidth="1"/>
    <col min="6280" max="6280" width="8.77734375" style="17" customWidth="1"/>
    <col min="6281" max="6281" width="10.77734375" style="17" customWidth="1"/>
    <col min="6282" max="6282" width="8.109375" style="17" customWidth="1"/>
    <col min="6283" max="6283" width="8.88671875" style="17" customWidth="1"/>
    <col min="6284" max="6289" width="8.109375" style="17" customWidth="1"/>
    <col min="6290" max="6291" width="9.77734375" style="17"/>
    <col min="6292" max="6293" width="8.109375" style="17" customWidth="1"/>
    <col min="6294" max="6294" width="8.88671875" style="17" customWidth="1"/>
    <col min="6295" max="6295" width="9.109375" style="17" customWidth="1"/>
    <col min="6296" max="6296" width="8.6640625" style="17" customWidth="1"/>
    <col min="6297" max="6297" width="9" style="17" customWidth="1"/>
    <col min="6298" max="6298" width="8.33203125" style="17" customWidth="1"/>
    <col min="6299" max="6300" width="8.109375" style="17" customWidth="1"/>
    <col min="6301" max="6306" width="9.77734375" style="17"/>
    <col min="6307" max="6310" width="9" style="17" customWidth="1"/>
    <col min="6311" max="6321" width="9.77734375" style="17"/>
    <col min="6322" max="6322" width="0" style="17" hidden="1" customWidth="1"/>
    <col min="6323" max="6323" width="5.5546875" style="17" customWidth="1"/>
    <col min="6324" max="6324" width="20.77734375" style="17" customWidth="1"/>
    <col min="6325" max="6325" width="10" style="17" customWidth="1"/>
    <col min="6326" max="6327" width="0" style="17" hidden="1" customWidth="1"/>
    <col min="6328" max="6328" width="9.5546875" style="17" customWidth="1"/>
    <col min="6329" max="6329" width="9.44140625" style="17" customWidth="1"/>
    <col min="6330" max="6330" width="9.109375" style="17" customWidth="1"/>
    <col min="6331" max="6331" width="0" style="17" hidden="1" customWidth="1"/>
    <col min="6332" max="6332" width="9.6640625" style="17" customWidth="1"/>
    <col min="6333" max="6389" width="0" style="17" hidden="1" customWidth="1"/>
    <col min="6390" max="6390" width="7.33203125" style="17" customWidth="1"/>
    <col min="6391" max="6394" width="0" style="17" hidden="1" customWidth="1"/>
    <col min="6395" max="6395" width="9.5546875" style="17" customWidth="1"/>
    <col min="6396" max="6396" width="7.6640625" style="17" customWidth="1"/>
    <col min="6397" max="6397" width="8.77734375" style="17" customWidth="1"/>
    <col min="6398" max="6399" width="0" style="17" hidden="1" customWidth="1"/>
    <col min="6400" max="6400" width="11.5546875" style="17" customWidth="1"/>
    <col min="6401" max="6414" width="0" style="17" hidden="1" customWidth="1"/>
    <col min="6415" max="6415" width="9.109375" style="17" customWidth="1"/>
    <col min="6416" max="6416" width="10.5546875" style="17" customWidth="1"/>
    <col min="6417" max="6417" width="9" style="17" customWidth="1"/>
    <col min="6418" max="6418" width="7.44140625" style="17" customWidth="1"/>
    <col min="6419" max="6421" width="8.77734375" style="17" customWidth="1"/>
    <col min="6422" max="6422" width="16" style="17" customWidth="1"/>
    <col min="6423" max="6453" width="0" style="17" hidden="1" customWidth="1"/>
    <col min="6454" max="6455" width="8.109375" style="17" customWidth="1"/>
    <col min="6456" max="6457" width="9.77734375" style="17"/>
    <col min="6458" max="6459" width="8.109375" style="17" customWidth="1"/>
    <col min="6460" max="6460" width="8.88671875" style="17" customWidth="1"/>
    <col min="6461" max="6461" width="9.109375" style="17" customWidth="1"/>
    <col min="6462" max="6462" width="8.6640625" style="17" customWidth="1"/>
    <col min="6463" max="6463" width="9" style="17" customWidth="1"/>
    <col min="6464" max="6464" width="8.33203125" style="17" customWidth="1"/>
    <col min="6465" max="6467" width="8.109375" style="17" customWidth="1"/>
    <col min="6468" max="6468" width="10.5546875" style="17" customWidth="1"/>
    <col min="6469" max="6469" width="9" style="17" customWidth="1"/>
    <col min="6470" max="6470" width="9.109375" style="17" customWidth="1"/>
    <col min="6471" max="6471" width="8.88671875" style="17" customWidth="1"/>
    <col min="6472" max="6473" width="10.109375" style="17" customWidth="1"/>
    <col min="6474" max="6475" width="8.109375" style="17" customWidth="1"/>
    <col min="6476" max="6476" width="8.77734375" style="17" customWidth="1"/>
    <col min="6477" max="6477" width="10.77734375" style="17" customWidth="1"/>
    <col min="6478" max="6478" width="8.109375" style="17" customWidth="1"/>
    <col min="6479" max="6479" width="8.88671875" style="17" customWidth="1"/>
    <col min="6480" max="6485" width="8.109375" style="17" customWidth="1"/>
    <col min="6486" max="6487" width="9.77734375" style="17"/>
    <col min="6488" max="6489" width="8.109375" style="17" customWidth="1"/>
    <col min="6490" max="6490" width="8.88671875" style="17" customWidth="1"/>
    <col min="6491" max="6491" width="9.109375" style="17" customWidth="1"/>
    <col min="6492" max="6492" width="8.6640625" style="17" customWidth="1"/>
    <col min="6493" max="6493" width="9" style="17" customWidth="1"/>
    <col min="6494" max="6494" width="8.33203125" style="17" customWidth="1"/>
    <col min="6495" max="6497" width="8.109375" style="17" customWidth="1"/>
    <col min="6498" max="6498" width="10.5546875" style="17" customWidth="1"/>
    <col min="6499" max="6499" width="9" style="17" customWidth="1"/>
    <col min="6500" max="6500" width="9.109375" style="17" customWidth="1"/>
    <col min="6501" max="6501" width="8.88671875" style="17" customWidth="1"/>
    <col min="6502" max="6503" width="10.109375" style="17" customWidth="1"/>
    <col min="6504" max="6505" width="8.109375" style="17" customWidth="1"/>
    <col min="6506" max="6506" width="8.77734375" style="17" customWidth="1"/>
    <col min="6507" max="6507" width="10.77734375" style="17" customWidth="1"/>
    <col min="6508" max="6508" width="8.109375" style="17" customWidth="1"/>
    <col min="6509" max="6509" width="8.88671875" style="17" customWidth="1"/>
    <col min="6510" max="6515" width="8.109375" style="17" customWidth="1"/>
    <col min="6516" max="6517" width="9.77734375" style="17"/>
    <col min="6518" max="6519" width="8.109375" style="17" customWidth="1"/>
    <col min="6520" max="6520" width="8.88671875" style="17" customWidth="1"/>
    <col min="6521" max="6521" width="9.109375" style="17" customWidth="1"/>
    <col min="6522" max="6522" width="8.6640625" style="17" customWidth="1"/>
    <col min="6523" max="6523" width="9" style="17" customWidth="1"/>
    <col min="6524" max="6524" width="8.33203125" style="17" customWidth="1"/>
    <col min="6525" max="6527" width="8.109375" style="17" customWidth="1"/>
    <col min="6528" max="6528" width="10.5546875" style="17" customWidth="1"/>
    <col min="6529" max="6529" width="9" style="17" customWidth="1"/>
    <col min="6530" max="6530" width="9.109375" style="17" customWidth="1"/>
    <col min="6531" max="6531" width="8.88671875" style="17" customWidth="1"/>
    <col min="6532" max="6533" width="10.109375" style="17" customWidth="1"/>
    <col min="6534" max="6535" width="8.109375" style="17" customWidth="1"/>
    <col min="6536" max="6536" width="8.77734375" style="17" customWidth="1"/>
    <col min="6537" max="6537" width="10.77734375" style="17" customWidth="1"/>
    <col min="6538" max="6538" width="8.109375" style="17" customWidth="1"/>
    <col min="6539" max="6539" width="8.88671875" style="17" customWidth="1"/>
    <col min="6540" max="6545" width="8.109375" style="17" customWidth="1"/>
    <col min="6546" max="6547" width="9.77734375" style="17"/>
    <col min="6548" max="6549" width="8.109375" style="17" customWidth="1"/>
    <col min="6550" max="6550" width="8.88671875" style="17" customWidth="1"/>
    <col min="6551" max="6551" width="9.109375" style="17" customWidth="1"/>
    <col min="6552" max="6552" width="8.6640625" style="17" customWidth="1"/>
    <col min="6553" max="6553" width="9" style="17" customWidth="1"/>
    <col min="6554" max="6554" width="8.33203125" style="17" customWidth="1"/>
    <col min="6555" max="6556" width="8.109375" style="17" customWidth="1"/>
    <col min="6557" max="6562" width="9.77734375" style="17"/>
    <col min="6563" max="6566" width="9" style="17" customWidth="1"/>
    <col min="6567" max="6577" width="9.77734375" style="17"/>
    <col min="6578" max="6578" width="0" style="17" hidden="1" customWidth="1"/>
    <col min="6579" max="6579" width="5.5546875" style="17" customWidth="1"/>
    <col min="6580" max="6580" width="20.77734375" style="17" customWidth="1"/>
    <col min="6581" max="6581" width="10" style="17" customWidth="1"/>
    <col min="6582" max="6583" width="0" style="17" hidden="1" customWidth="1"/>
    <col min="6584" max="6584" width="9.5546875" style="17" customWidth="1"/>
    <col min="6585" max="6585" width="9.44140625" style="17" customWidth="1"/>
    <col min="6586" max="6586" width="9.109375" style="17" customWidth="1"/>
    <col min="6587" max="6587" width="0" style="17" hidden="1" customWidth="1"/>
    <col min="6588" max="6588" width="9.6640625" style="17" customWidth="1"/>
    <col min="6589" max="6645" width="0" style="17" hidden="1" customWidth="1"/>
    <col min="6646" max="6646" width="7.33203125" style="17" customWidth="1"/>
    <col min="6647" max="6650" width="0" style="17" hidden="1" customWidth="1"/>
    <col min="6651" max="6651" width="9.5546875" style="17" customWidth="1"/>
    <col min="6652" max="6652" width="7.6640625" style="17" customWidth="1"/>
    <col min="6653" max="6653" width="8.77734375" style="17" customWidth="1"/>
    <col min="6654" max="6655" width="0" style="17" hidden="1" customWidth="1"/>
    <col min="6656" max="6656" width="11.5546875" style="17" customWidth="1"/>
    <col min="6657" max="6670" width="0" style="17" hidden="1" customWidth="1"/>
    <col min="6671" max="6671" width="9.109375" style="17" customWidth="1"/>
    <col min="6672" max="6672" width="10.5546875" style="17" customWidth="1"/>
    <col min="6673" max="6673" width="9" style="17" customWidth="1"/>
    <col min="6674" max="6674" width="7.44140625" style="17" customWidth="1"/>
    <col min="6675" max="6677" width="8.77734375" style="17" customWidth="1"/>
    <col min="6678" max="6678" width="16" style="17" customWidth="1"/>
    <col min="6679" max="6709" width="0" style="17" hidden="1" customWidth="1"/>
    <col min="6710" max="6711" width="8.109375" style="17" customWidth="1"/>
    <col min="6712" max="6713" width="9.77734375" style="17"/>
    <col min="6714" max="6715" width="8.109375" style="17" customWidth="1"/>
    <col min="6716" max="6716" width="8.88671875" style="17" customWidth="1"/>
    <col min="6717" max="6717" width="9.109375" style="17" customWidth="1"/>
    <col min="6718" max="6718" width="8.6640625" style="17" customWidth="1"/>
    <col min="6719" max="6719" width="9" style="17" customWidth="1"/>
    <col min="6720" max="6720" width="8.33203125" style="17" customWidth="1"/>
    <col min="6721" max="6723" width="8.109375" style="17" customWidth="1"/>
    <col min="6724" max="6724" width="10.5546875" style="17" customWidth="1"/>
    <col min="6725" max="6725" width="9" style="17" customWidth="1"/>
    <col min="6726" max="6726" width="9.109375" style="17" customWidth="1"/>
    <col min="6727" max="6727" width="8.88671875" style="17" customWidth="1"/>
    <col min="6728" max="6729" width="10.109375" style="17" customWidth="1"/>
    <col min="6730" max="6731" width="8.109375" style="17" customWidth="1"/>
    <col min="6732" max="6732" width="8.77734375" style="17" customWidth="1"/>
    <col min="6733" max="6733" width="10.77734375" style="17" customWidth="1"/>
    <col min="6734" max="6734" width="8.109375" style="17" customWidth="1"/>
    <col min="6735" max="6735" width="8.88671875" style="17" customWidth="1"/>
    <col min="6736" max="6741" width="8.109375" style="17" customWidth="1"/>
    <col min="6742" max="6743" width="9.77734375" style="17"/>
    <col min="6744" max="6745" width="8.109375" style="17" customWidth="1"/>
    <col min="6746" max="6746" width="8.88671875" style="17" customWidth="1"/>
    <col min="6747" max="6747" width="9.109375" style="17" customWidth="1"/>
    <col min="6748" max="6748" width="8.6640625" style="17" customWidth="1"/>
    <col min="6749" max="6749" width="9" style="17" customWidth="1"/>
    <col min="6750" max="6750" width="8.33203125" style="17" customWidth="1"/>
    <col min="6751" max="6753" width="8.109375" style="17" customWidth="1"/>
    <col min="6754" max="6754" width="10.5546875" style="17" customWidth="1"/>
    <col min="6755" max="6755" width="9" style="17" customWidth="1"/>
    <col min="6756" max="6756" width="9.109375" style="17" customWidth="1"/>
    <col min="6757" max="6757" width="8.88671875" style="17" customWidth="1"/>
    <col min="6758" max="6759" width="10.109375" style="17" customWidth="1"/>
    <col min="6760" max="6761" width="8.109375" style="17" customWidth="1"/>
    <col min="6762" max="6762" width="8.77734375" style="17" customWidth="1"/>
    <col min="6763" max="6763" width="10.77734375" style="17" customWidth="1"/>
    <col min="6764" max="6764" width="8.109375" style="17" customWidth="1"/>
    <col min="6765" max="6765" width="8.88671875" style="17" customWidth="1"/>
    <col min="6766" max="6771" width="8.109375" style="17" customWidth="1"/>
    <col min="6772" max="6773" width="9.77734375" style="17"/>
    <col min="6774" max="6775" width="8.109375" style="17" customWidth="1"/>
    <col min="6776" max="6776" width="8.88671875" style="17" customWidth="1"/>
    <col min="6777" max="6777" width="9.109375" style="17" customWidth="1"/>
    <col min="6778" max="6778" width="8.6640625" style="17" customWidth="1"/>
    <col min="6779" max="6779" width="9" style="17" customWidth="1"/>
    <col min="6780" max="6780" width="8.33203125" style="17" customWidth="1"/>
    <col min="6781" max="6783" width="8.109375" style="17" customWidth="1"/>
    <col min="6784" max="6784" width="10.5546875" style="17" customWidth="1"/>
    <col min="6785" max="6785" width="9" style="17" customWidth="1"/>
    <col min="6786" max="6786" width="9.109375" style="17" customWidth="1"/>
    <col min="6787" max="6787" width="8.88671875" style="17" customWidth="1"/>
    <col min="6788" max="6789" width="10.109375" style="17" customWidth="1"/>
    <col min="6790" max="6791" width="8.109375" style="17" customWidth="1"/>
    <col min="6792" max="6792" width="8.77734375" style="17" customWidth="1"/>
    <col min="6793" max="6793" width="10.77734375" style="17" customWidth="1"/>
    <col min="6794" max="6794" width="8.109375" style="17" customWidth="1"/>
    <col min="6795" max="6795" width="8.88671875" style="17" customWidth="1"/>
    <col min="6796" max="6801" width="8.109375" style="17" customWidth="1"/>
    <col min="6802" max="6803" width="9.77734375" style="17"/>
    <col min="6804" max="6805" width="8.109375" style="17" customWidth="1"/>
    <col min="6806" max="6806" width="8.88671875" style="17" customWidth="1"/>
    <col min="6807" max="6807" width="9.109375" style="17" customWidth="1"/>
    <col min="6808" max="6808" width="8.6640625" style="17" customWidth="1"/>
    <col min="6809" max="6809" width="9" style="17" customWidth="1"/>
    <col min="6810" max="6810" width="8.33203125" style="17" customWidth="1"/>
    <col min="6811" max="6812" width="8.109375" style="17" customWidth="1"/>
    <col min="6813" max="6818" width="9.77734375" style="17"/>
    <col min="6819" max="6822" width="9" style="17" customWidth="1"/>
    <col min="6823" max="6833" width="9.77734375" style="17"/>
    <col min="6834" max="6834" width="0" style="17" hidden="1" customWidth="1"/>
    <col min="6835" max="6835" width="5.5546875" style="17" customWidth="1"/>
    <col min="6836" max="6836" width="20.77734375" style="17" customWidth="1"/>
    <col min="6837" max="6837" width="10" style="17" customWidth="1"/>
    <col min="6838" max="6839" width="0" style="17" hidden="1" customWidth="1"/>
    <col min="6840" max="6840" width="9.5546875" style="17" customWidth="1"/>
    <col min="6841" max="6841" width="9.44140625" style="17" customWidth="1"/>
    <col min="6842" max="6842" width="9.109375" style="17" customWidth="1"/>
    <col min="6843" max="6843" width="0" style="17" hidden="1" customWidth="1"/>
    <col min="6844" max="6844" width="9.6640625" style="17" customWidth="1"/>
    <col min="6845" max="6901" width="0" style="17" hidden="1" customWidth="1"/>
    <col min="6902" max="6902" width="7.33203125" style="17" customWidth="1"/>
    <col min="6903" max="6906" width="0" style="17" hidden="1" customWidth="1"/>
    <col min="6907" max="6907" width="9.5546875" style="17" customWidth="1"/>
    <col min="6908" max="6908" width="7.6640625" style="17" customWidth="1"/>
    <col min="6909" max="6909" width="8.77734375" style="17" customWidth="1"/>
    <col min="6910" max="6911" width="0" style="17" hidden="1" customWidth="1"/>
    <col min="6912" max="6912" width="11.5546875" style="17" customWidth="1"/>
    <col min="6913" max="6926" width="0" style="17" hidden="1" customWidth="1"/>
    <col min="6927" max="6927" width="9.109375" style="17" customWidth="1"/>
    <col min="6928" max="6928" width="10.5546875" style="17" customWidth="1"/>
    <col min="6929" max="6929" width="9" style="17" customWidth="1"/>
    <col min="6930" max="6930" width="7.44140625" style="17" customWidth="1"/>
    <col min="6931" max="6933" width="8.77734375" style="17" customWidth="1"/>
    <col min="6934" max="6934" width="16" style="17" customWidth="1"/>
    <col min="6935" max="6965" width="0" style="17" hidden="1" customWidth="1"/>
    <col min="6966" max="6967" width="8.109375" style="17" customWidth="1"/>
    <col min="6968" max="6969" width="9.77734375" style="17"/>
    <col min="6970" max="6971" width="8.109375" style="17" customWidth="1"/>
    <col min="6972" max="6972" width="8.88671875" style="17" customWidth="1"/>
    <col min="6973" max="6973" width="9.109375" style="17" customWidth="1"/>
    <col min="6974" max="6974" width="8.6640625" style="17" customWidth="1"/>
    <col min="6975" max="6975" width="9" style="17" customWidth="1"/>
    <col min="6976" max="6976" width="8.33203125" style="17" customWidth="1"/>
    <col min="6977" max="6979" width="8.109375" style="17" customWidth="1"/>
    <col min="6980" max="6980" width="10.5546875" style="17" customWidth="1"/>
    <col min="6981" max="6981" width="9" style="17" customWidth="1"/>
    <col min="6982" max="6982" width="9.109375" style="17" customWidth="1"/>
    <col min="6983" max="6983" width="8.88671875" style="17" customWidth="1"/>
    <col min="6984" max="6985" width="10.109375" style="17" customWidth="1"/>
    <col min="6986" max="6987" width="8.109375" style="17" customWidth="1"/>
    <col min="6988" max="6988" width="8.77734375" style="17" customWidth="1"/>
    <col min="6989" max="6989" width="10.77734375" style="17" customWidth="1"/>
    <col min="6990" max="6990" width="8.109375" style="17" customWidth="1"/>
    <col min="6991" max="6991" width="8.88671875" style="17" customWidth="1"/>
    <col min="6992" max="6997" width="8.109375" style="17" customWidth="1"/>
    <col min="6998" max="6999" width="9.77734375" style="17"/>
    <col min="7000" max="7001" width="8.109375" style="17" customWidth="1"/>
    <col min="7002" max="7002" width="8.88671875" style="17" customWidth="1"/>
    <col min="7003" max="7003" width="9.109375" style="17" customWidth="1"/>
    <col min="7004" max="7004" width="8.6640625" style="17" customWidth="1"/>
    <col min="7005" max="7005" width="9" style="17" customWidth="1"/>
    <col min="7006" max="7006" width="8.33203125" style="17" customWidth="1"/>
    <col min="7007" max="7009" width="8.109375" style="17" customWidth="1"/>
    <col min="7010" max="7010" width="10.5546875" style="17" customWidth="1"/>
    <col min="7011" max="7011" width="9" style="17" customWidth="1"/>
    <col min="7012" max="7012" width="9.109375" style="17" customWidth="1"/>
    <col min="7013" max="7013" width="8.88671875" style="17" customWidth="1"/>
    <col min="7014" max="7015" width="10.109375" style="17" customWidth="1"/>
    <col min="7016" max="7017" width="8.109375" style="17" customWidth="1"/>
    <col min="7018" max="7018" width="8.77734375" style="17" customWidth="1"/>
    <col min="7019" max="7019" width="10.77734375" style="17" customWidth="1"/>
    <col min="7020" max="7020" width="8.109375" style="17" customWidth="1"/>
    <col min="7021" max="7021" width="8.88671875" style="17" customWidth="1"/>
    <col min="7022" max="7027" width="8.109375" style="17" customWidth="1"/>
    <col min="7028" max="7029" width="9.77734375" style="17"/>
    <col min="7030" max="7031" width="8.109375" style="17" customWidth="1"/>
    <col min="7032" max="7032" width="8.88671875" style="17" customWidth="1"/>
    <col min="7033" max="7033" width="9.109375" style="17" customWidth="1"/>
    <col min="7034" max="7034" width="8.6640625" style="17" customWidth="1"/>
    <col min="7035" max="7035" width="9" style="17" customWidth="1"/>
    <col min="7036" max="7036" width="8.33203125" style="17" customWidth="1"/>
    <col min="7037" max="7039" width="8.109375" style="17" customWidth="1"/>
    <col min="7040" max="7040" width="10.5546875" style="17" customWidth="1"/>
    <col min="7041" max="7041" width="9" style="17" customWidth="1"/>
    <col min="7042" max="7042" width="9.109375" style="17" customWidth="1"/>
    <col min="7043" max="7043" width="8.88671875" style="17" customWidth="1"/>
    <col min="7044" max="7045" width="10.109375" style="17" customWidth="1"/>
    <col min="7046" max="7047" width="8.109375" style="17" customWidth="1"/>
    <col min="7048" max="7048" width="8.77734375" style="17" customWidth="1"/>
    <col min="7049" max="7049" width="10.77734375" style="17" customWidth="1"/>
    <col min="7050" max="7050" width="8.109375" style="17" customWidth="1"/>
    <col min="7051" max="7051" width="8.88671875" style="17" customWidth="1"/>
    <col min="7052" max="7057" width="8.109375" style="17" customWidth="1"/>
    <col min="7058" max="7059" width="9.77734375" style="17"/>
    <col min="7060" max="7061" width="8.109375" style="17" customWidth="1"/>
    <col min="7062" max="7062" width="8.88671875" style="17" customWidth="1"/>
    <col min="7063" max="7063" width="9.109375" style="17" customWidth="1"/>
    <col min="7064" max="7064" width="8.6640625" style="17" customWidth="1"/>
    <col min="7065" max="7065" width="9" style="17" customWidth="1"/>
    <col min="7066" max="7066" width="8.33203125" style="17" customWidth="1"/>
    <col min="7067" max="7068" width="8.109375" style="17" customWidth="1"/>
    <col min="7069" max="7074" width="9.77734375" style="17"/>
    <col min="7075" max="7078" width="9" style="17" customWidth="1"/>
    <col min="7079" max="7089" width="9.77734375" style="17"/>
    <col min="7090" max="7090" width="0" style="17" hidden="1" customWidth="1"/>
    <col min="7091" max="7091" width="5.5546875" style="17" customWidth="1"/>
    <col min="7092" max="7092" width="20.77734375" style="17" customWidth="1"/>
    <col min="7093" max="7093" width="10" style="17" customWidth="1"/>
    <col min="7094" max="7095" width="0" style="17" hidden="1" customWidth="1"/>
    <col min="7096" max="7096" width="9.5546875" style="17" customWidth="1"/>
    <col min="7097" max="7097" width="9.44140625" style="17" customWidth="1"/>
    <col min="7098" max="7098" width="9.109375" style="17" customWidth="1"/>
    <col min="7099" max="7099" width="0" style="17" hidden="1" customWidth="1"/>
    <col min="7100" max="7100" width="9.6640625" style="17" customWidth="1"/>
    <col min="7101" max="7157" width="0" style="17" hidden="1" customWidth="1"/>
    <col min="7158" max="7158" width="7.33203125" style="17" customWidth="1"/>
    <col min="7159" max="7162" width="0" style="17" hidden="1" customWidth="1"/>
    <col min="7163" max="7163" width="9.5546875" style="17" customWidth="1"/>
    <col min="7164" max="7164" width="7.6640625" style="17" customWidth="1"/>
    <col min="7165" max="7165" width="8.77734375" style="17" customWidth="1"/>
    <col min="7166" max="7167" width="0" style="17" hidden="1" customWidth="1"/>
    <col min="7168" max="7168" width="11.5546875" style="17" customWidth="1"/>
    <col min="7169" max="7182" width="0" style="17" hidden="1" customWidth="1"/>
    <col min="7183" max="7183" width="9.109375" style="17" customWidth="1"/>
    <col min="7184" max="7184" width="10.5546875" style="17" customWidth="1"/>
    <col min="7185" max="7185" width="9" style="17" customWidth="1"/>
    <col min="7186" max="7186" width="7.44140625" style="17" customWidth="1"/>
    <col min="7187" max="7189" width="8.77734375" style="17" customWidth="1"/>
    <col min="7190" max="7190" width="16" style="17" customWidth="1"/>
    <col min="7191" max="7221" width="0" style="17" hidden="1" customWidth="1"/>
    <col min="7222" max="7223" width="8.109375" style="17" customWidth="1"/>
    <col min="7224" max="7225" width="9.77734375" style="17"/>
    <col min="7226" max="7227" width="8.109375" style="17" customWidth="1"/>
    <col min="7228" max="7228" width="8.88671875" style="17" customWidth="1"/>
    <col min="7229" max="7229" width="9.109375" style="17" customWidth="1"/>
    <col min="7230" max="7230" width="8.6640625" style="17" customWidth="1"/>
    <col min="7231" max="7231" width="9" style="17" customWidth="1"/>
    <col min="7232" max="7232" width="8.33203125" style="17" customWidth="1"/>
    <col min="7233" max="7235" width="8.109375" style="17" customWidth="1"/>
    <col min="7236" max="7236" width="10.5546875" style="17" customWidth="1"/>
    <col min="7237" max="7237" width="9" style="17" customWidth="1"/>
    <col min="7238" max="7238" width="9.109375" style="17" customWidth="1"/>
    <col min="7239" max="7239" width="8.88671875" style="17" customWidth="1"/>
    <col min="7240" max="7241" width="10.109375" style="17" customWidth="1"/>
    <col min="7242" max="7243" width="8.109375" style="17" customWidth="1"/>
    <col min="7244" max="7244" width="8.77734375" style="17" customWidth="1"/>
    <col min="7245" max="7245" width="10.77734375" style="17" customWidth="1"/>
    <col min="7246" max="7246" width="8.109375" style="17" customWidth="1"/>
    <col min="7247" max="7247" width="8.88671875" style="17" customWidth="1"/>
    <col min="7248" max="7253" width="8.109375" style="17" customWidth="1"/>
    <col min="7254" max="7255" width="9.77734375" style="17"/>
    <col min="7256" max="7257" width="8.109375" style="17" customWidth="1"/>
    <col min="7258" max="7258" width="8.88671875" style="17" customWidth="1"/>
    <col min="7259" max="7259" width="9.109375" style="17" customWidth="1"/>
    <col min="7260" max="7260" width="8.6640625" style="17" customWidth="1"/>
    <col min="7261" max="7261" width="9" style="17" customWidth="1"/>
    <col min="7262" max="7262" width="8.33203125" style="17" customWidth="1"/>
    <col min="7263" max="7265" width="8.109375" style="17" customWidth="1"/>
    <col min="7266" max="7266" width="10.5546875" style="17" customWidth="1"/>
    <col min="7267" max="7267" width="9" style="17" customWidth="1"/>
    <col min="7268" max="7268" width="9.109375" style="17" customWidth="1"/>
    <col min="7269" max="7269" width="8.88671875" style="17" customWidth="1"/>
    <col min="7270" max="7271" width="10.109375" style="17" customWidth="1"/>
    <col min="7272" max="7273" width="8.109375" style="17" customWidth="1"/>
    <col min="7274" max="7274" width="8.77734375" style="17" customWidth="1"/>
    <col min="7275" max="7275" width="10.77734375" style="17" customWidth="1"/>
    <col min="7276" max="7276" width="8.109375" style="17" customWidth="1"/>
    <col min="7277" max="7277" width="8.88671875" style="17" customWidth="1"/>
    <col min="7278" max="7283" width="8.109375" style="17" customWidth="1"/>
    <col min="7284" max="7285" width="9.77734375" style="17"/>
    <col min="7286" max="7287" width="8.109375" style="17" customWidth="1"/>
    <col min="7288" max="7288" width="8.88671875" style="17" customWidth="1"/>
    <col min="7289" max="7289" width="9.109375" style="17" customWidth="1"/>
    <col min="7290" max="7290" width="8.6640625" style="17" customWidth="1"/>
    <col min="7291" max="7291" width="9" style="17" customWidth="1"/>
    <col min="7292" max="7292" width="8.33203125" style="17" customWidth="1"/>
    <col min="7293" max="7295" width="8.109375" style="17" customWidth="1"/>
    <col min="7296" max="7296" width="10.5546875" style="17" customWidth="1"/>
    <col min="7297" max="7297" width="9" style="17" customWidth="1"/>
    <col min="7298" max="7298" width="9.109375" style="17" customWidth="1"/>
    <col min="7299" max="7299" width="8.88671875" style="17" customWidth="1"/>
    <col min="7300" max="7301" width="10.109375" style="17" customWidth="1"/>
    <col min="7302" max="7303" width="8.109375" style="17" customWidth="1"/>
    <col min="7304" max="7304" width="8.77734375" style="17" customWidth="1"/>
    <col min="7305" max="7305" width="10.77734375" style="17" customWidth="1"/>
    <col min="7306" max="7306" width="8.109375" style="17" customWidth="1"/>
    <col min="7307" max="7307" width="8.88671875" style="17" customWidth="1"/>
    <col min="7308" max="7313" width="8.109375" style="17" customWidth="1"/>
    <col min="7314" max="7315" width="9.77734375" style="17"/>
    <col min="7316" max="7317" width="8.109375" style="17" customWidth="1"/>
    <col min="7318" max="7318" width="8.88671875" style="17" customWidth="1"/>
    <col min="7319" max="7319" width="9.109375" style="17" customWidth="1"/>
    <col min="7320" max="7320" width="8.6640625" style="17" customWidth="1"/>
    <col min="7321" max="7321" width="9" style="17" customWidth="1"/>
    <col min="7322" max="7322" width="8.33203125" style="17" customWidth="1"/>
    <col min="7323" max="7324" width="8.109375" style="17" customWidth="1"/>
    <col min="7325" max="7330" width="9.77734375" style="17"/>
    <col min="7331" max="7334" width="9" style="17" customWidth="1"/>
    <col min="7335" max="7345" width="9.77734375" style="17"/>
    <col min="7346" max="7346" width="0" style="17" hidden="1" customWidth="1"/>
    <col min="7347" max="7347" width="5.5546875" style="17" customWidth="1"/>
    <col min="7348" max="7348" width="20.77734375" style="17" customWidth="1"/>
    <col min="7349" max="7349" width="10" style="17" customWidth="1"/>
    <col min="7350" max="7351" width="0" style="17" hidden="1" customWidth="1"/>
    <col min="7352" max="7352" width="9.5546875" style="17" customWidth="1"/>
    <col min="7353" max="7353" width="9.44140625" style="17" customWidth="1"/>
    <col min="7354" max="7354" width="9.109375" style="17" customWidth="1"/>
    <col min="7355" max="7355" width="0" style="17" hidden="1" customWidth="1"/>
    <col min="7356" max="7356" width="9.6640625" style="17" customWidth="1"/>
    <col min="7357" max="7413" width="0" style="17" hidden="1" customWidth="1"/>
    <col min="7414" max="7414" width="7.33203125" style="17" customWidth="1"/>
    <col min="7415" max="7418" width="0" style="17" hidden="1" customWidth="1"/>
    <col min="7419" max="7419" width="9.5546875" style="17" customWidth="1"/>
    <col min="7420" max="7420" width="7.6640625" style="17" customWidth="1"/>
    <col min="7421" max="7421" width="8.77734375" style="17" customWidth="1"/>
    <col min="7422" max="7423" width="0" style="17" hidden="1" customWidth="1"/>
    <col min="7424" max="7424" width="11.5546875" style="17" customWidth="1"/>
    <col min="7425" max="7438" width="0" style="17" hidden="1" customWidth="1"/>
    <col min="7439" max="7439" width="9.109375" style="17" customWidth="1"/>
    <col min="7440" max="7440" width="10.5546875" style="17" customWidth="1"/>
    <col min="7441" max="7441" width="9" style="17" customWidth="1"/>
    <col min="7442" max="7442" width="7.44140625" style="17" customWidth="1"/>
    <col min="7443" max="7445" width="8.77734375" style="17" customWidth="1"/>
    <col min="7446" max="7446" width="16" style="17" customWidth="1"/>
    <col min="7447" max="7477" width="0" style="17" hidden="1" customWidth="1"/>
    <col min="7478" max="7479" width="8.109375" style="17" customWidth="1"/>
    <col min="7480" max="7481" width="9.77734375" style="17"/>
    <col min="7482" max="7483" width="8.109375" style="17" customWidth="1"/>
    <col min="7484" max="7484" width="8.88671875" style="17" customWidth="1"/>
    <col min="7485" max="7485" width="9.109375" style="17" customWidth="1"/>
    <col min="7486" max="7486" width="8.6640625" style="17" customWidth="1"/>
    <col min="7487" max="7487" width="9" style="17" customWidth="1"/>
    <col min="7488" max="7488" width="8.33203125" style="17" customWidth="1"/>
    <col min="7489" max="7491" width="8.109375" style="17" customWidth="1"/>
    <col min="7492" max="7492" width="10.5546875" style="17" customWidth="1"/>
    <col min="7493" max="7493" width="9" style="17" customWidth="1"/>
    <col min="7494" max="7494" width="9.109375" style="17" customWidth="1"/>
    <col min="7495" max="7495" width="8.88671875" style="17" customWidth="1"/>
    <col min="7496" max="7497" width="10.109375" style="17" customWidth="1"/>
    <col min="7498" max="7499" width="8.109375" style="17" customWidth="1"/>
    <col min="7500" max="7500" width="8.77734375" style="17" customWidth="1"/>
    <col min="7501" max="7501" width="10.77734375" style="17" customWidth="1"/>
    <col min="7502" max="7502" width="8.109375" style="17" customWidth="1"/>
    <col min="7503" max="7503" width="8.88671875" style="17" customWidth="1"/>
    <col min="7504" max="7509" width="8.109375" style="17" customWidth="1"/>
    <col min="7510" max="7511" width="9.77734375" style="17"/>
    <col min="7512" max="7513" width="8.109375" style="17" customWidth="1"/>
    <col min="7514" max="7514" width="8.88671875" style="17" customWidth="1"/>
    <col min="7515" max="7515" width="9.109375" style="17" customWidth="1"/>
    <col min="7516" max="7516" width="8.6640625" style="17" customWidth="1"/>
    <col min="7517" max="7517" width="9" style="17" customWidth="1"/>
    <col min="7518" max="7518" width="8.33203125" style="17" customWidth="1"/>
    <col min="7519" max="7521" width="8.109375" style="17" customWidth="1"/>
    <col min="7522" max="7522" width="10.5546875" style="17" customWidth="1"/>
    <col min="7523" max="7523" width="9" style="17" customWidth="1"/>
    <col min="7524" max="7524" width="9.109375" style="17" customWidth="1"/>
    <col min="7525" max="7525" width="8.88671875" style="17" customWidth="1"/>
    <col min="7526" max="7527" width="10.109375" style="17" customWidth="1"/>
    <col min="7528" max="7529" width="8.109375" style="17" customWidth="1"/>
    <col min="7530" max="7530" width="8.77734375" style="17" customWidth="1"/>
    <col min="7531" max="7531" width="10.77734375" style="17" customWidth="1"/>
    <col min="7532" max="7532" width="8.109375" style="17" customWidth="1"/>
    <col min="7533" max="7533" width="8.88671875" style="17" customWidth="1"/>
    <col min="7534" max="7539" width="8.109375" style="17" customWidth="1"/>
    <col min="7540" max="7541" width="9.77734375" style="17"/>
    <col min="7542" max="7543" width="8.109375" style="17" customWidth="1"/>
    <col min="7544" max="7544" width="8.88671875" style="17" customWidth="1"/>
    <col min="7545" max="7545" width="9.109375" style="17" customWidth="1"/>
    <col min="7546" max="7546" width="8.6640625" style="17" customWidth="1"/>
    <col min="7547" max="7547" width="9" style="17" customWidth="1"/>
    <col min="7548" max="7548" width="8.33203125" style="17" customWidth="1"/>
    <col min="7549" max="7551" width="8.109375" style="17" customWidth="1"/>
    <col min="7552" max="7552" width="10.5546875" style="17" customWidth="1"/>
    <col min="7553" max="7553" width="9" style="17" customWidth="1"/>
    <col min="7554" max="7554" width="9.109375" style="17" customWidth="1"/>
    <col min="7555" max="7555" width="8.88671875" style="17" customWidth="1"/>
    <col min="7556" max="7557" width="10.109375" style="17" customWidth="1"/>
    <col min="7558" max="7559" width="8.109375" style="17" customWidth="1"/>
    <col min="7560" max="7560" width="8.77734375" style="17" customWidth="1"/>
    <col min="7561" max="7561" width="10.77734375" style="17" customWidth="1"/>
    <col min="7562" max="7562" width="8.109375" style="17" customWidth="1"/>
    <col min="7563" max="7563" width="8.88671875" style="17" customWidth="1"/>
    <col min="7564" max="7569" width="8.109375" style="17" customWidth="1"/>
    <col min="7570" max="7571" width="9.77734375" style="17"/>
    <col min="7572" max="7573" width="8.109375" style="17" customWidth="1"/>
    <col min="7574" max="7574" width="8.88671875" style="17" customWidth="1"/>
    <col min="7575" max="7575" width="9.109375" style="17" customWidth="1"/>
    <col min="7576" max="7576" width="8.6640625" style="17" customWidth="1"/>
    <col min="7577" max="7577" width="9" style="17" customWidth="1"/>
    <col min="7578" max="7578" width="8.33203125" style="17" customWidth="1"/>
    <col min="7579" max="7580" width="8.109375" style="17" customWidth="1"/>
    <col min="7581" max="7586" width="9.77734375" style="17"/>
    <col min="7587" max="7590" width="9" style="17" customWidth="1"/>
    <col min="7591" max="7601" width="9.77734375" style="17"/>
    <col min="7602" max="7602" width="0" style="17" hidden="1" customWidth="1"/>
    <col min="7603" max="7603" width="5.5546875" style="17" customWidth="1"/>
    <col min="7604" max="7604" width="20.77734375" style="17" customWidth="1"/>
    <col min="7605" max="7605" width="10" style="17" customWidth="1"/>
    <col min="7606" max="7607" width="0" style="17" hidden="1" customWidth="1"/>
    <col min="7608" max="7608" width="9.5546875" style="17" customWidth="1"/>
    <col min="7609" max="7609" width="9.44140625" style="17" customWidth="1"/>
    <col min="7610" max="7610" width="9.109375" style="17" customWidth="1"/>
    <col min="7611" max="7611" width="0" style="17" hidden="1" customWidth="1"/>
    <col min="7612" max="7612" width="9.6640625" style="17" customWidth="1"/>
    <col min="7613" max="7669" width="0" style="17" hidden="1" customWidth="1"/>
    <col min="7670" max="7670" width="7.33203125" style="17" customWidth="1"/>
    <col min="7671" max="7674" width="0" style="17" hidden="1" customWidth="1"/>
    <col min="7675" max="7675" width="9.5546875" style="17" customWidth="1"/>
    <col min="7676" max="7676" width="7.6640625" style="17" customWidth="1"/>
    <col min="7677" max="7677" width="8.77734375" style="17" customWidth="1"/>
    <col min="7678" max="7679" width="0" style="17" hidden="1" customWidth="1"/>
    <col min="7680" max="7680" width="11.5546875" style="17" customWidth="1"/>
    <col min="7681" max="7694" width="0" style="17" hidden="1" customWidth="1"/>
    <col min="7695" max="7695" width="9.109375" style="17" customWidth="1"/>
    <col min="7696" max="7696" width="10.5546875" style="17" customWidth="1"/>
    <col min="7697" max="7697" width="9" style="17" customWidth="1"/>
    <col min="7698" max="7698" width="7.44140625" style="17" customWidth="1"/>
    <col min="7699" max="7701" width="8.77734375" style="17" customWidth="1"/>
    <col min="7702" max="7702" width="16" style="17" customWidth="1"/>
    <col min="7703" max="7733" width="0" style="17" hidden="1" customWidth="1"/>
    <col min="7734" max="7735" width="8.109375" style="17" customWidth="1"/>
    <col min="7736" max="7737" width="9.77734375" style="17"/>
    <col min="7738" max="7739" width="8.109375" style="17" customWidth="1"/>
    <col min="7740" max="7740" width="8.88671875" style="17" customWidth="1"/>
    <col min="7741" max="7741" width="9.109375" style="17" customWidth="1"/>
    <col min="7742" max="7742" width="8.6640625" style="17" customWidth="1"/>
    <col min="7743" max="7743" width="9" style="17" customWidth="1"/>
    <col min="7744" max="7744" width="8.33203125" style="17" customWidth="1"/>
    <col min="7745" max="7747" width="8.109375" style="17" customWidth="1"/>
    <col min="7748" max="7748" width="10.5546875" style="17" customWidth="1"/>
    <col min="7749" max="7749" width="9" style="17" customWidth="1"/>
    <col min="7750" max="7750" width="9.109375" style="17" customWidth="1"/>
    <col min="7751" max="7751" width="8.88671875" style="17" customWidth="1"/>
    <col min="7752" max="7753" width="10.109375" style="17" customWidth="1"/>
    <col min="7754" max="7755" width="8.109375" style="17" customWidth="1"/>
    <col min="7756" max="7756" width="8.77734375" style="17" customWidth="1"/>
    <col min="7757" max="7757" width="10.77734375" style="17" customWidth="1"/>
    <col min="7758" max="7758" width="8.109375" style="17" customWidth="1"/>
    <col min="7759" max="7759" width="8.88671875" style="17" customWidth="1"/>
    <col min="7760" max="7765" width="8.109375" style="17" customWidth="1"/>
    <col min="7766" max="7767" width="9.77734375" style="17"/>
    <col min="7768" max="7769" width="8.109375" style="17" customWidth="1"/>
    <col min="7770" max="7770" width="8.88671875" style="17" customWidth="1"/>
    <col min="7771" max="7771" width="9.109375" style="17" customWidth="1"/>
    <col min="7772" max="7772" width="8.6640625" style="17" customWidth="1"/>
    <col min="7773" max="7773" width="9" style="17" customWidth="1"/>
    <col min="7774" max="7774" width="8.33203125" style="17" customWidth="1"/>
    <col min="7775" max="7777" width="8.109375" style="17" customWidth="1"/>
    <col min="7778" max="7778" width="10.5546875" style="17" customWidth="1"/>
    <col min="7779" max="7779" width="9" style="17" customWidth="1"/>
    <col min="7780" max="7780" width="9.109375" style="17" customWidth="1"/>
    <col min="7781" max="7781" width="8.88671875" style="17" customWidth="1"/>
    <col min="7782" max="7783" width="10.109375" style="17" customWidth="1"/>
    <col min="7784" max="7785" width="8.109375" style="17" customWidth="1"/>
    <col min="7786" max="7786" width="8.77734375" style="17" customWidth="1"/>
    <col min="7787" max="7787" width="10.77734375" style="17" customWidth="1"/>
    <col min="7788" max="7788" width="8.109375" style="17" customWidth="1"/>
    <col min="7789" max="7789" width="8.88671875" style="17" customWidth="1"/>
    <col min="7790" max="7795" width="8.109375" style="17" customWidth="1"/>
    <col min="7796" max="7797" width="9.77734375" style="17"/>
    <col min="7798" max="7799" width="8.109375" style="17" customWidth="1"/>
    <col min="7800" max="7800" width="8.88671875" style="17" customWidth="1"/>
    <col min="7801" max="7801" width="9.109375" style="17" customWidth="1"/>
    <col min="7802" max="7802" width="8.6640625" style="17" customWidth="1"/>
    <col min="7803" max="7803" width="9" style="17" customWidth="1"/>
    <col min="7804" max="7804" width="8.33203125" style="17" customWidth="1"/>
    <col min="7805" max="7807" width="8.109375" style="17" customWidth="1"/>
    <col min="7808" max="7808" width="10.5546875" style="17" customWidth="1"/>
    <col min="7809" max="7809" width="9" style="17" customWidth="1"/>
    <col min="7810" max="7810" width="9.109375" style="17" customWidth="1"/>
    <col min="7811" max="7811" width="8.88671875" style="17" customWidth="1"/>
    <col min="7812" max="7813" width="10.109375" style="17" customWidth="1"/>
    <col min="7814" max="7815" width="8.109375" style="17" customWidth="1"/>
    <col min="7816" max="7816" width="8.77734375" style="17" customWidth="1"/>
    <col min="7817" max="7817" width="10.77734375" style="17" customWidth="1"/>
    <col min="7818" max="7818" width="8.109375" style="17" customWidth="1"/>
    <col min="7819" max="7819" width="8.88671875" style="17" customWidth="1"/>
    <col min="7820" max="7825" width="8.109375" style="17" customWidth="1"/>
    <col min="7826" max="7827" width="9.77734375" style="17"/>
    <col min="7828" max="7829" width="8.109375" style="17" customWidth="1"/>
    <col min="7830" max="7830" width="8.88671875" style="17" customWidth="1"/>
    <col min="7831" max="7831" width="9.109375" style="17" customWidth="1"/>
    <col min="7832" max="7832" width="8.6640625" style="17" customWidth="1"/>
    <col min="7833" max="7833" width="9" style="17" customWidth="1"/>
    <col min="7834" max="7834" width="8.33203125" style="17" customWidth="1"/>
    <col min="7835" max="7836" width="8.109375" style="17" customWidth="1"/>
    <col min="7837" max="7842" width="9.77734375" style="17"/>
    <col min="7843" max="7846" width="9" style="17" customWidth="1"/>
    <col min="7847" max="7857" width="9.77734375" style="17"/>
    <col min="7858" max="7858" width="0" style="17" hidden="1" customWidth="1"/>
    <col min="7859" max="7859" width="5.5546875" style="17" customWidth="1"/>
    <col min="7860" max="7860" width="20.77734375" style="17" customWidth="1"/>
    <col min="7861" max="7861" width="10" style="17" customWidth="1"/>
    <col min="7862" max="7863" width="0" style="17" hidden="1" customWidth="1"/>
    <col min="7864" max="7864" width="9.5546875" style="17" customWidth="1"/>
    <col min="7865" max="7865" width="9.44140625" style="17" customWidth="1"/>
    <col min="7866" max="7866" width="9.109375" style="17" customWidth="1"/>
    <col min="7867" max="7867" width="0" style="17" hidden="1" customWidth="1"/>
    <col min="7868" max="7868" width="9.6640625" style="17" customWidth="1"/>
    <col min="7869" max="7925" width="0" style="17" hidden="1" customWidth="1"/>
    <col min="7926" max="7926" width="7.33203125" style="17" customWidth="1"/>
    <col min="7927" max="7930" width="0" style="17" hidden="1" customWidth="1"/>
    <col min="7931" max="7931" width="9.5546875" style="17" customWidth="1"/>
    <col min="7932" max="7932" width="7.6640625" style="17" customWidth="1"/>
    <col min="7933" max="7933" width="8.77734375" style="17" customWidth="1"/>
    <col min="7934" max="7935" width="0" style="17" hidden="1" customWidth="1"/>
    <col min="7936" max="7936" width="11.5546875" style="17" customWidth="1"/>
    <col min="7937" max="7950" width="0" style="17" hidden="1" customWidth="1"/>
    <col min="7951" max="7951" width="9.109375" style="17" customWidth="1"/>
    <col min="7952" max="7952" width="10.5546875" style="17" customWidth="1"/>
    <col min="7953" max="7953" width="9" style="17" customWidth="1"/>
    <col min="7954" max="7954" width="7.44140625" style="17" customWidth="1"/>
    <col min="7955" max="7957" width="8.77734375" style="17" customWidth="1"/>
    <col min="7958" max="7958" width="16" style="17" customWidth="1"/>
    <col min="7959" max="7989" width="0" style="17" hidden="1" customWidth="1"/>
    <col min="7990" max="7991" width="8.109375" style="17" customWidth="1"/>
    <col min="7992" max="7993" width="9.77734375" style="17"/>
    <col min="7994" max="7995" width="8.109375" style="17" customWidth="1"/>
    <col min="7996" max="7996" width="8.88671875" style="17" customWidth="1"/>
    <col min="7997" max="7997" width="9.109375" style="17" customWidth="1"/>
    <col min="7998" max="7998" width="8.6640625" style="17" customWidth="1"/>
    <col min="7999" max="7999" width="9" style="17" customWidth="1"/>
    <col min="8000" max="8000" width="8.33203125" style="17" customWidth="1"/>
    <col min="8001" max="8003" width="8.109375" style="17" customWidth="1"/>
    <col min="8004" max="8004" width="10.5546875" style="17" customWidth="1"/>
    <col min="8005" max="8005" width="9" style="17" customWidth="1"/>
    <col min="8006" max="8006" width="9.109375" style="17" customWidth="1"/>
    <col min="8007" max="8007" width="8.88671875" style="17" customWidth="1"/>
    <col min="8008" max="8009" width="10.109375" style="17" customWidth="1"/>
    <col min="8010" max="8011" width="8.109375" style="17" customWidth="1"/>
    <col min="8012" max="8012" width="8.77734375" style="17" customWidth="1"/>
    <col min="8013" max="8013" width="10.77734375" style="17" customWidth="1"/>
    <col min="8014" max="8014" width="8.109375" style="17" customWidth="1"/>
    <col min="8015" max="8015" width="8.88671875" style="17" customWidth="1"/>
    <col min="8016" max="8021" width="8.109375" style="17" customWidth="1"/>
    <col min="8022" max="8023" width="9.77734375" style="17"/>
    <col min="8024" max="8025" width="8.109375" style="17" customWidth="1"/>
    <col min="8026" max="8026" width="8.88671875" style="17" customWidth="1"/>
    <col min="8027" max="8027" width="9.109375" style="17" customWidth="1"/>
    <col min="8028" max="8028" width="8.6640625" style="17" customWidth="1"/>
    <col min="8029" max="8029" width="9" style="17" customWidth="1"/>
    <col min="8030" max="8030" width="8.33203125" style="17" customWidth="1"/>
    <col min="8031" max="8033" width="8.109375" style="17" customWidth="1"/>
    <col min="8034" max="8034" width="10.5546875" style="17" customWidth="1"/>
    <col min="8035" max="8035" width="9" style="17" customWidth="1"/>
    <col min="8036" max="8036" width="9.109375" style="17" customWidth="1"/>
    <col min="8037" max="8037" width="8.88671875" style="17" customWidth="1"/>
    <col min="8038" max="8039" width="10.109375" style="17" customWidth="1"/>
    <col min="8040" max="8041" width="8.109375" style="17" customWidth="1"/>
    <col min="8042" max="8042" width="8.77734375" style="17" customWidth="1"/>
    <col min="8043" max="8043" width="10.77734375" style="17" customWidth="1"/>
    <col min="8044" max="8044" width="8.109375" style="17" customWidth="1"/>
    <col min="8045" max="8045" width="8.88671875" style="17" customWidth="1"/>
    <col min="8046" max="8051" width="8.109375" style="17" customWidth="1"/>
    <col min="8052" max="8053" width="9.77734375" style="17"/>
    <col min="8054" max="8055" width="8.109375" style="17" customWidth="1"/>
    <col min="8056" max="8056" width="8.88671875" style="17" customWidth="1"/>
    <col min="8057" max="8057" width="9.109375" style="17" customWidth="1"/>
    <col min="8058" max="8058" width="8.6640625" style="17" customWidth="1"/>
    <col min="8059" max="8059" width="9" style="17" customWidth="1"/>
    <col min="8060" max="8060" width="8.33203125" style="17" customWidth="1"/>
    <col min="8061" max="8063" width="8.109375" style="17" customWidth="1"/>
    <col min="8064" max="8064" width="10.5546875" style="17" customWidth="1"/>
    <col min="8065" max="8065" width="9" style="17" customWidth="1"/>
    <col min="8066" max="8066" width="9.109375" style="17" customWidth="1"/>
    <col min="8067" max="8067" width="8.88671875" style="17" customWidth="1"/>
    <col min="8068" max="8069" width="10.109375" style="17" customWidth="1"/>
    <col min="8070" max="8071" width="8.109375" style="17" customWidth="1"/>
    <col min="8072" max="8072" width="8.77734375" style="17" customWidth="1"/>
    <col min="8073" max="8073" width="10.77734375" style="17" customWidth="1"/>
    <col min="8074" max="8074" width="8.109375" style="17" customWidth="1"/>
    <col min="8075" max="8075" width="8.88671875" style="17" customWidth="1"/>
    <col min="8076" max="8081" width="8.109375" style="17" customWidth="1"/>
    <col min="8082" max="8083" width="9.77734375" style="17"/>
    <col min="8084" max="8085" width="8.109375" style="17" customWidth="1"/>
    <col min="8086" max="8086" width="8.88671875" style="17" customWidth="1"/>
    <col min="8087" max="8087" width="9.109375" style="17" customWidth="1"/>
    <col min="8088" max="8088" width="8.6640625" style="17" customWidth="1"/>
    <col min="8089" max="8089" width="9" style="17" customWidth="1"/>
    <col min="8090" max="8090" width="8.33203125" style="17" customWidth="1"/>
    <col min="8091" max="8092" width="8.109375" style="17" customWidth="1"/>
    <col min="8093" max="8098" width="9.77734375" style="17"/>
    <col min="8099" max="8102" width="9" style="17" customWidth="1"/>
    <col min="8103" max="8113" width="9.77734375" style="17"/>
    <col min="8114" max="8114" width="0" style="17" hidden="1" customWidth="1"/>
    <col min="8115" max="8115" width="5.5546875" style="17" customWidth="1"/>
    <col min="8116" max="8116" width="20.77734375" style="17" customWidth="1"/>
    <col min="8117" max="8117" width="10" style="17" customWidth="1"/>
    <col min="8118" max="8119" width="0" style="17" hidden="1" customWidth="1"/>
    <col min="8120" max="8120" width="9.5546875" style="17" customWidth="1"/>
    <col min="8121" max="8121" width="9.44140625" style="17" customWidth="1"/>
    <col min="8122" max="8122" width="9.109375" style="17" customWidth="1"/>
    <col min="8123" max="8123" width="0" style="17" hidden="1" customWidth="1"/>
    <col min="8124" max="8124" width="9.6640625" style="17" customWidth="1"/>
    <col min="8125" max="8181" width="0" style="17" hidden="1" customWidth="1"/>
    <col min="8182" max="8182" width="7.33203125" style="17" customWidth="1"/>
    <col min="8183" max="8186" width="0" style="17" hidden="1" customWidth="1"/>
    <col min="8187" max="8187" width="9.5546875" style="17" customWidth="1"/>
    <col min="8188" max="8188" width="7.6640625" style="17" customWidth="1"/>
    <col min="8189" max="8189" width="8.77734375" style="17" customWidth="1"/>
    <col min="8190" max="8191" width="0" style="17" hidden="1" customWidth="1"/>
    <col min="8192" max="8192" width="11.5546875" style="17" customWidth="1"/>
    <col min="8193" max="8206" width="0" style="17" hidden="1" customWidth="1"/>
    <col min="8207" max="8207" width="9.109375" style="17" customWidth="1"/>
    <col min="8208" max="8208" width="10.5546875" style="17" customWidth="1"/>
    <col min="8209" max="8209" width="9" style="17" customWidth="1"/>
    <col min="8210" max="8210" width="7.44140625" style="17" customWidth="1"/>
    <col min="8211" max="8213" width="8.77734375" style="17" customWidth="1"/>
    <col min="8214" max="8214" width="16" style="17" customWidth="1"/>
    <col min="8215" max="8245" width="0" style="17" hidden="1" customWidth="1"/>
    <col min="8246" max="8247" width="8.109375" style="17" customWidth="1"/>
    <col min="8248" max="8249" width="9.77734375" style="17"/>
    <col min="8250" max="8251" width="8.109375" style="17" customWidth="1"/>
    <col min="8252" max="8252" width="8.88671875" style="17" customWidth="1"/>
    <col min="8253" max="8253" width="9.109375" style="17" customWidth="1"/>
    <col min="8254" max="8254" width="8.6640625" style="17" customWidth="1"/>
    <col min="8255" max="8255" width="9" style="17" customWidth="1"/>
    <col min="8256" max="8256" width="8.33203125" style="17" customWidth="1"/>
    <col min="8257" max="8259" width="8.109375" style="17" customWidth="1"/>
    <col min="8260" max="8260" width="10.5546875" style="17" customWidth="1"/>
    <col min="8261" max="8261" width="9" style="17" customWidth="1"/>
    <col min="8262" max="8262" width="9.109375" style="17" customWidth="1"/>
    <col min="8263" max="8263" width="8.88671875" style="17" customWidth="1"/>
    <col min="8264" max="8265" width="10.109375" style="17" customWidth="1"/>
    <col min="8266" max="8267" width="8.109375" style="17" customWidth="1"/>
    <col min="8268" max="8268" width="8.77734375" style="17" customWidth="1"/>
    <col min="8269" max="8269" width="10.77734375" style="17" customWidth="1"/>
    <col min="8270" max="8270" width="8.109375" style="17" customWidth="1"/>
    <col min="8271" max="8271" width="8.88671875" style="17" customWidth="1"/>
    <col min="8272" max="8277" width="8.109375" style="17" customWidth="1"/>
    <col min="8278" max="8279" width="9.77734375" style="17"/>
    <col min="8280" max="8281" width="8.109375" style="17" customWidth="1"/>
    <col min="8282" max="8282" width="8.88671875" style="17" customWidth="1"/>
    <col min="8283" max="8283" width="9.109375" style="17" customWidth="1"/>
    <col min="8284" max="8284" width="8.6640625" style="17" customWidth="1"/>
    <col min="8285" max="8285" width="9" style="17" customWidth="1"/>
    <col min="8286" max="8286" width="8.33203125" style="17" customWidth="1"/>
    <col min="8287" max="8289" width="8.109375" style="17" customWidth="1"/>
    <col min="8290" max="8290" width="10.5546875" style="17" customWidth="1"/>
    <col min="8291" max="8291" width="9" style="17" customWidth="1"/>
    <col min="8292" max="8292" width="9.109375" style="17" customWidth="1"/>
    <col min="8293" max="8293" width="8.88671875" style="17" customWidth="1"/>
    <col min="8294" max="8295" width="10.109375" style="17" customWidth="1"/>
    <col min="8296" max="8297" width="8.109375" style="17" customWidth="1"/>
    <col min="8298" max="8298" width="8.77734375" style="17" customWidth="1"/>
    <col min="8299" max="8299" width="10.77734375" style="17" customWidth="1"/>
    <col min="8300" max="8300" width="8.109375" style="17" customWidth="1"/>
    <col min="8301" max="8301" width="8.88671875" style="17" customWidth="1"/>
    <col min="8302" max="8307" width="8.109375" style="17" customWidth="1"/>
    <col min="8308" max="8309" width="9.77734375" style="17"/>
    <col min="8310" max="8311" width="8.109375" style="17" customWidth="1"/>
    <col min="8312" max="8312" width="8.88671875" style="17" customWidth="1"/>
    <col min="8313" max="8313" width="9.109375" style="17" customWidth="1"/>
    <col min="8314" max="8314" width="8.6640625" style="17" customWidth="1"/>
    <col min="8315" max="8315" width="9" style="17" customWidth="1"/>
    <col min="8316" max="8316" width="8.33203125" style="17" customWidth="1"/>
    <col min="8317" max="8319" width="8.109375" style="17" customWidth="1"/>
    <col min="8320" max="8320" width="10.5546875" style="17" customWidth="1"/>
    <col min="8321" max="8321" width="9" style="17" customWidth="1"/>
    <col min="8322" max="8322" width="9.109375" style="17" customWidth="1"/>
    <col min="8323" max="8323" width="8.88671875" style="17" customWidth="1"/>
    <col min="8324" max="8325" width="10.109375" style="17" customWidth="1"/>
    <col min="8326" max="8327" width="8.109375" style="17" customWidth="1"/>
    <col min="8328" max="8328" width="8.77734375" style="17" customWidth="1"/>
    <col min="8329" max="8329" width="10.77734375" style="17" customWidth="1"/>
    <col min="8330" max="8330" width="8.109375" style="17" customWidth="1"/>
    <col min="8331" max="8331" width="8.88671875" style="17" customWidth="1"/>
    <col min="8332" max="8337" width="8.109375" style="17" customWidth="1"/>
    <col min="8338" max="8339" width="9.77734375" style="17"/>
    <col min="8340" max="8341" width="8.109375" style="17" customWidth="1"/>
    <col min="8342" max="8342" width="8.88671875" style="17" customWidth="1"/>
    <col min="8343" max="8343" width="9.109375" style="17" customWidth="1"/>
    <col min="8344" max="8344" width="8.6640625" style="17" customWidth="1"/>
    <col min="8345" max="8345" width="9" style="17" customWidth="1"/>
    <col min="8346" max="8346" width="8.33203125" style="17" customWidth="1"/>
    <col min="8347" max="8348" width="8.109375" style="17" customWidth="1"/>
    <col min="8349" max="8354" width="9.77734375" style="17"/>
    <col min="8355" max="8358" width="9" style="17" customWidth="1"/>
    <col min="8359" max="8369" width="9.77734375" style="17"/>
    <col min="8370" max="8370" width="0" style="17" hidden="1" customWidth="1"/>
    <col min="8371" max="8371" width="5.5546875" style="17" customWidth="1"/>
    <col min="8372" max="8372" width="20.77734375" style="17" customWidth="1"/>
    <col min="8373" max="8373" width="10" style="17" customWidth="1"/>
    <col min="8374" max="8375" width="0" style="17" hidden="1" customWidth="1"/>
    <col min="8376" max="8376" width="9.5546875" style="17" customWidth="1"/>
    <col min="8377" max="8377" width="9.44140625" style="17" customWidth="1"/>
    <col min="8378" max="8378" width="9.109375" style="17" customWidth="1"/>
    <col min="8379" max="8379" width="0" style="17" hidden="1" customWidth="1"/>
    <col min="8380" max="8380" width="9.6640625" style="17" customWidth="1"/>
    <col min="8381" max="8437" width="0" style="17" hidden="1" customWidth="1"/>
    <col min="8438" max="8438" width="7.33203125" style="17" customWidth="1"/>
    <col min="8439" max="8442" width="0" style="17" hidden="1" customWidth="1"/>
    <col min="8443" max="8443" width="9.5546875" style="17" customWidth="1"/>
    <col min="8444" max="8444" width="7.6640625" style="17" customWidth="1"/>
    <col min="8445" max="8445" width="8.77734375" style="17" customWidth="1"/>
    <col min="8446" max="8447" width="0" style="17" hidden="1" customWidth="1"/>
    <col min="8448" max="8448" width="11.5546875" style="17" customWidth="1"/>
    <col min="8449" max="8462" width="0" style="17" hidden="1" customWidth="1"/>
    <col min="8463" max="8463" width="9.109375" style="17" customWidth="1"/>
    <col min="8464" max="8464" width="10.5546875" style="17" customWidth="1"/>
    <col min="8465" max="8465" width="9" style="17" customWidth="1"/>
    <col min="8466" max="8466" width="7.44140625" style="17" customWidth="1"/>
    <col min="8467" max="8469" width="8.77734375" style="17" customWidth="1"/>
    <col min="8470" max="8470" width="16" style="17" customWidth="1"/>
    <col min="8471" max="8501" width="0" style="17" hidden="1" customWidth="1"/>
    <col min="8502" max="8503" width="8.109375" style="17" customWidth="1"/>
    <col min="8504" max="8505" width="9.77734375" style="17"/>
    <col min="8506" max="8507" width="8.109375" style="17" customWidth="1"/>
    <col min="8508" max="8508" width="8.88671875" style="17" customWidth="1"/>
    <col min="8509" max="8509" width="9.109375" style="17" customWidth="1"/>
    <col min="8510" max="8510" width="8.6640625" style="17" customWidth="1"/>
    <col min="8511" max="8511" width="9" style="17" customWidth="1"/>
    <col min="8512" max="8512" width="8.33203125" style="17" customWidth="1"/>
    <col min="8513" max="8515" width="8.109375" style="17" customWidth="1"/>
    <col min="8516" max="8516" width="10.5546875" style="17" customWidth="1"/>
    <col min="8517" max="8517" width="9" style="17" customWidth="1"/>
    <col min="8518" max="8518" width="9.109375" style="17" customWidth="1"/>
    <col min="8519" max="8519" width="8.88671875" style="17" customWidth="1"/>
    <col min="8520" max="8521" width="10.109375" style="17" customWidth="1"/>
    <col min="8522" max="8523" width="8.109375" style="17" customWidth="1"/>
    <col min="8524" max="8524" width="8.77734375" style="17" customWidth="1"/>
    <col min="8525" max="8525" width="10.77734375" style="17" customWidth="1"/>
    <col min="8526" max="8526" width="8.109375" style="17" customWidth="1"/>
    <col min="8527" max="8527" width="8.88671875" style="17" customWidth="1"/>
    <col min="8528" max="8533" width="8.109375" style="17" customWidth="1"/>
    <col min="8534" max="8535" width="9.77734375" style="17"/>
    <col min="8536" max="8537" width="8.109375" style="17" customWidth="1"/>
    <col min="8538" max="8538" width="8.88671875" style="17" customWidth="1"/>
    <col min="8539" max="8539" width="9.109375" style="17" customWidth="1"/>
    <col min="8540" max="8540" width="8.6640625" style="17" customWidth="1"/>
    <col min="8541" max="8541" width="9" style="17" customWidth="1"/>
    <col min="8542" max="8542" width="8.33203125" style="17" customWidth="1"/>
    <col min="8543" max="8545" width="8.109375" style="17" customWidth="1"/>
    <col min="8546" max="8546" width="10.5546875" style="17" customWidth="1"/>
    <col min="8547" max="8547" width="9" style="17" customWidth="1"/>
    <col min="8548" max="8548" width="9.109375" style="17" customWidth="1"/>
    <col min="8549" max="8549" width="8.88671875" style="17" customWidth="1"/>
    <col min="8550" max="8551" width="10.109375" style="17" customWidth="1"/>
    <col min="8552" max="8553" width="8.109375" style="17" customWidth="1"/>
    <col min="8554" max="8554" width="8.77734375" style="17" customWidth="1"/>
    <col min="8555" max="8555" width="10.77734375" style="17" customWidth="1"/>
    <col min="8556" max="8556" width="8.109375" style="17" customWidth="1"/>
    <col min="8557" max="8557" width="8.88671875" style="17" customWidth="1"/>
    <col min="8558" max="8563" width="8.109375" style="17" customWidth="1"/>
    <col min="8564" max="8565" width="9.77734375" style="17"/>
    <col min="8566" max="8567" width="8.109375" style="17" customWidth="1"/>
    <col min="8568" max="8568" width="8.88671875" style="17" customWidth="1"/>
    <col min="8569" max="8569" width="9.109375" style="17" customWidth="1"/>
    <col min="8570" max="8570" width="8.6640625" style="17" customWidth="1"/>
    <col min="8571" max="8571" width="9" style="17" customWidth="1"/>
    <col min="8572" max="8572" width="8.33203125" style="17" customWidth="1"/>
    <col min="8573" max="8575" width="8.109375" style="17" customWidth="1"/>
    <col min="8576" max="8576" width="10.5546875" style="17" customWidth="1"/>
    <col min="8577" max="8577" width="9" style="17" customWidth="1"/>
    <col min="8578" max="8578" width="9.109375" style="17" customWidth="1"/>
    <col min="8579" max="8579" width="8.88671875" style="17" customWidth="1"/>
    <col min="8580" max="8581" width="10.109375" style="17" customWidth="1"/>
    <col min="8582" max="8583" width="8.109375" style="17" customWidth="1"/>
    <col min="8584" max="8584" width="8.77734375" style="17" customWidth="1"/>
    <col min="8585" max="8585" width="10.77734375" style="17" customWidth="1"/>
    <col min="8586" max="8586" width="8.109375" style="17" customWidth="1"/>
    <col min="8587" max="8587" width="8.88671875" style="17" customWidth="1"/>
    <col min="8588" max="8593" width="8.109375" style="17" customWidth="1"/>
    <col min="8594" max="8595" width="9.77734375" style="17"/>
    <col min="8596" max="8597" width="8.109375" style="17" customWidth="1"/>
    <col min="8598" max="8598" width="8.88671875" style="17" customWidth="1"/>
    <col min="8599" max="8599" width="9.109375" style="17" customWidth="1"/>
    <col min="8600" max="8600" width="8.6640625" style="17" customWidth="1"/>
    <col min="8601" max="8601" width="9" style="17" customWidth="1"/>
    <col min="8602" max="8602" width="8.33203125" style="17" customWidth="1"/>
    <col min="8603" max="8604" width="8.109375" style="17" customWidth="1"/>
    <col min="8605" max="8610" width="9.77734375" style="17"/>
    <col min="8611" max="8614" width="9" style="17" customWidth="1"/>
    <col min="8615" max="8625" width="9.77734375" style="17"/>
    <col min="8626" max="8626" width="0" style="17" hidden="1" customWidth="1"/>
    <col min="8627" max="8627" width="5.5546875" style="17" customWidth="1"/>
    <col min="8628" max="8628" width="20.77734375" style="17" customWidth="1"/>
    <col min="8629" max="8629" width="10" style="17" customWidth="1"/>
    <col min="8630" max="8631" width="0" style="17" hidden="1" customWidth="1"/>
    <col min="8632" max="8632" width="9.5546875" style="17" customWidth="1"/>
    <col min="8633" max="8633" width="9.44140625" style="17" customWidth="1"/>
    <col min="8634" max="8634" width="9.109375" style="17" customWidth="1"/>
    <col min="8635" max="8635" width="0" style="17" hidden="1" customWidth="1"/>
    <col min="8636" max="8636" width="9.6640625" style="17" customWidth="1"/>
    <col min="8637" max="8693" width="0" style="17" hidden="1" customWidth="1"/>
    <col min="8694" max="8694" width="7.33203125" style="17" customWidth="1"/>
    <col min="8695" max="8698" width="0" style="17" hidden="1" customWidth="1"/>
    <col min="8699" max="8699" width="9.5546875" style="17" customWidth="1"/>
    <col min="8700" max="8700" width="7.6640625" style="17" customWidth="1"/>
    <col min="8701" max="8701" width="8.77734375" style="17" customWidth="1"/>
    <col min="8702" max="8703" width="0" style="17" hidden="1" customWidth="1"/>
    <col min="8704" max="8704" width="11.5546875" style="17" customWidth="1"/>
    <col min="8705" max="8718" width="0" style="17" hidden="1" customWidth="1"/>
    <col min="8719" max="8719" width="9.109375" style="17" customWidth="1"/>
    <col min="8720" max="8720" width="10.5546875" style="17" customWidth="1"/>
    <col min="8721" max="8721" width="9" style="17" customWidth="1"/>
    <col min="8722" max="8722" width="7.44140625" style="17" customWidth="1"/>
    <col min="8723" max="8725" width="8.77734375" style="17" customWidth="1"/>
    <col min="8726" max="8726" width="16" style="17" customWidth="1"/>
    <col min="8727" max="8757" width="0" style="17" hidden="1" customWidth="1"/>
    <col min="8758" max="8759" width="8.109375" style="17" customWidth="1"/>
    <col min="8760" max="8761" width="9.77734375" style="17"/>
    <col min="8762" max="8763" width="8.109375" style="17" customWidth="1"/>
    <col min="8764" max="8764" width="8.88671875" style="17" customWidth="1"/>
    <col min="8765" max="8765" width="9.109375" style="17" customWidth="1"/>
    <col min="8766" max="8766" width="8.6640625" style="17" customWidth="1"/>
    <col min="8767" max="8767" width="9" style="17" customWidth="1"/>
    <col min="8768" max="8768" width="8.33203125" style="17" customWidth="1"/>
    <col min="8769" max="8771" width="8.109375" style="17" customWidth="1"/>
    <col min="8772" max="8772" width="10.5546875" style="17" customWidth="1"/>
    <col min="8773" max="8773" width="9" style="17" customWidth="1"/>
    <col min="8774" max="8774" width="9.109375" style="17" customWidth="1"/>
    <col min="8775" max="8775" width="8.88671875" style="17" customWidth="1"/>
    <col min="8776" max="8777" width="10.109375" style="17" customWidth="1"/>
    <col min="8778" max="8779" width="8.109375" style="17" customWidth="1"/>
    <col min="8780" max="8780" width="8.77734375" style="17" customWidth="1"/>
    <col min="8781" max="8781" width="10.77734375" style="17" customWidth="1"/>
    <col min="8782" max="8782" width="8.109375" style="17" customWidth="1"/>
    <col min="8783" max="8783" width="8.88671875" style="17" customWidth="1"/>
    <col min="8784" max="8789" width="8.109375" style="17" customWidth="1"/>
    <col min="8790" max="8791" width="9.77734375" style="17"/>
    <col min="8792" max="8793" width="8.109375" style="17" customWidth="1"/>
    <col min="8794" max="8794" width="8.88671875" style="17" customWidth="1"/>
    <col min="8795" max="8795" width="9.109375" style="17" customWidth="1"/>
    <col min="8796" max="8796" width="8.6640625" style="17" customWidth="1"/>
    <col min="8797" max="8797" width="9" style="17" customWidth="1"/>
    <col min="8798" max="8798" width="8.33203125" style="17" customWidth="1"/>
    <col min="8799" max="8801" width="8.109375" style="17" customWidth="1"/>
    <col min="8802" max="8802" width="10.5546875" style="17" customWidth="1"/>
    <col min="8803" max="8803" width="9" style="17" customWidth="1"/>
    <col min="8804" max="8804" width="9.109375" style="17" customWidth="1"/>
    <col min="8805" max="8805" width="8.88671875" style="17" customWidth="1"/>
    <col min="8806" max="8807" width="10.109375" style="17" customWidth="1"/>
    <col min="8808" max="8809" width="8.109375" style="17" customWidth="1"/>
    <col min="8810" max="8810" width="8.77734375" style="17" customWidth="1"/>
    <col min="8811" max="8811" width="10.77734375" style="17" customWidth="1"/>
    <col min="8812" max="8812" width="8.109375" style="17" customWidth="1"/>
    <col min="8813" max="8813" width="8.88671875" style="17" customWidth="1"/>
    <col min="8814" max="8819" width="8.109375" style="17" customWidth="1"/>
    <col min="8820" max="8821" width="9.77734375" style="17"/>
    <col min="8822" max="8823" width="8.109375" style="17" customWidth="1"/>
    <col min="8824" max="8824" width="8.88671875" style="17" customWidth="1"/>
    <col min="8825" max="8825" width="9.109375" style="17" customWidth="1"/>
    <col min="8826" max="8826" width="8.6640625" style="17" customWidth="1"/>
    <col min="8827" max="8827" width="9" style="17" customWidth="1"/>
    <col min="8828" max="8828" width="8.33203125" style="17" customWidth="1"/>
    <col min="8829" max="8831" width="8.109375" style="17" customWidth="1"/>
    <col min="8832" max="8832" width="10.5546875" style="17" customWidth="1"/>
    <col min="8833" max="8833" width="9" style="17" customWidth="1"/>
    <col min="8834" max="8834" width="9.109375" style="17" customWidth="1"/>
    <col min="8835" max="8835" width="8.88671875" style="17" customWidth="1"/>
    <col min="8836" max="8837" width="10.109375" style="17" customWidth="1"/>
    <col min="8838" max="8839" width="8.109375" style="17" customWidth="1"/>
    <col min="8840" max="8840" width="8.77734375" style="17" customWidth="1"/>
    <col min="8841" max="8841" width="10.77734375" style="17" customWidth="1"/>
    <col min="8842" max="8842" width="8.109375" style="17" customWidth="1"/>
    <col min="8843" max="8843" width="8.88671875" style="17" customWidth="1"/>
    <col min="8844" max="8849" width="8.109375" style="17" customWidth="1"/>
    <col min="8850" max="8851" width="9.77734375" style="17"/>
    <col min="8852" max="8853" width="8.109375" style="17" customWidth="1"/>
    <col min="8854" max="8854" width="8.88671875" style="17" customWidth="1"/>
    <col min="8855" max="8855" width="9.109375" style="17" customWidth="1"/>
    <col min="8856" max="8856" width="8.6640625" style="17" customWidth="1"/>
    <col min="8857" max="8857" width="9" style="17" customWidth="1"/>
    <col min="8858" max="8858" width="8.33203125" style="17" customWidth="1"/>
    <col min="8859" max="8860" width="8.109375" style="17" customWidth="1"/>
    <col min="8861" max="8866" width="9.77734375" style="17"/>
    <col min="8867" max="8870" width="9" style="17" customWidth="1"/>
    <col min="8871" max="8881" width="9.77734375" style="17"/>
    <col min="8882" max="8882" width="0" style="17" hidden="1" customWidth="1"/>
    <col min="8883" max="8883" width="5.5546875" style="17" customWidth="1"/>
    <col min="8884" max="8884" width="20.77734375" style="17" customWidth="1"/>
    <col min="8885" max="8885" width="10" style="17" customWidth="1"/>
    <col min="8886" max="8887" width="0" style="17" hidden="1" customWidth="1"/>
    <col min="8888" max="8888" width="9.5546875" style="17" customWidth="1"/>
    <col min="8889" max="8889" width="9.44140625" style="17" customWidth="1"/>
    <col min="8890" max="8890" width="9.109375" style="17" customWidth="1"/>
    <col min="8891" max="8891" width="0" style="17" hidden="1" customWidth="1"/>
    <col min="8892" max="8892" width="9.6640625" style="17" customWidth="1"/>
    <col min="8893" max="8949" width="0" style="17" hidden="1" customWidth="1"/>
    <col min="8950" max="8950" width="7.33203125" style="17" customWidth="1"/>
    <col min="8951" max="8954" width="0" style="17" hidden="1" customWidth="1"/>
    <col min="8955" max="8955" width="9.5546875" style="17" customWidth="1"/>
    <col min="8956" max="8956" width="7.6640625" style="17" customWidth="1"/>
    <col min="8957" max="8957" width="8.77734375" style="17" customWidth="1"/>
    <col min="8958" max="8959" width="0" style="17" hidden="1" customWidth="1"/>
    <col min="8960" max="8960" width="11.5546875" style="17" customWidth="1"/>
    <col min="8961" max="8974" width="0" style="17" hidden="1" customWidth="1"/>
    <col min="8975" max="8975" width="9.109375" style="17" customWidth="1"/>
    <col min="8976" max="8976" width="10.5546875" style="17" customWidth="1"/>
    <col min="8977" max="8977" width="9" style="17" customWidth="1"/>
    <col min="8978" max="8978" width="7.44140625" style="17" customWidth="1"/>
    <col min="8979" max="8981" width="8.77734375" style="17" customWidth="1"/>
    <col min="8982" max="8982" width="16" style="17" customWidth="1"/>
    <col min="8983" max="9013" width="0" style="17" hidden="1" customWidth="1"/>
    <col min="9014" max="9015" width="8.109375" style="17" customWidth="1"/>
    <col min="9016" max="9017" width="9.77734375" style="17"/>
    <col min="9018" max="9019" width="8.109375" style="17" customWidth="1"/>
    <col min="9020" max="9020" width="8.88671875" style="17" customWidth="1"/>
    <col min="9021" max="9021" width="9.109375" style="17" customWidth="1"/>
    <col min="9022" max="9022" width="8.6640625" style="17" customWidth="1"/>
    <col min="9023" max="9023" width="9" style="17" customWidth="1"/>
    <col min="9024" max="9024" width="8.33203125" style="17" customWidth="1"/>
    <col min="9025" max="9027" width="8.109375" style="17" customWidth="1"/>
    <col min="9028" max="9028" width="10.5546875" style="17" customWidth="1"/>
    <col min="9029" max="9029" width="9" style="17" customWidth="1"/>
    <col min="9030" max="9030" width="9.109375" style="17" customWidth="1"/>
    <col min="9031" max="9031" width="8.88671875" style="17" customWidth="1"/>
    <col min="9032" max="9033" width="10.109375" style="17" customWidth="1"/>
    <col min="9034" max="9035" width="8.109375" style="17" customWidth="1"/>
    <col min="9036" max="9036" width="8.77734375" style="17" customWidth="1"/>
    <col min="9037" max="9037" width="10.77734375" style="17" customWidth="1"/>
    <col min="9038" max="9038" width="8.109375" style="17" customWidth="1"/>
    <col min="9039" max="9039" width="8.88671875" style="17" customWidth="1"/>
    <col min="9040" max="9045" width="8.109375" style="17" customWidth="1"/>
    <col min="9046" max="9047" width="9.77734375" style="17"/>
    <col min="9048" max="9049" width="8.109375" style="17" customWidth="1"/>
    <col min="9050" max="9050" width="8.88671875" style="17" customWidth="1"/>
    <col min="9051" max="9051" width="9.109375" style="17" customWidth="1"/>
    <col min="9052" max="9052" width="8.6640625" style="17" customWidth="1"/>
    <col min="9053" max="9053" width="9" style="17" customWidth="1"/>
    <col min="9054" max="9054" width="8.33203125" style="17" customWidth="1"/>
    <col min="9055" max="9057" width="8.109375" style="17" customWidth="1"/>
    <col min="9058" max="9058" width="10.5546875" style="17" customWidth="1"/>
    <col min="9059" max="9059" width="9" style="17" customWidth="1"/>
    <col min="9060" max="9060" width="9.109375" style="17" customWidth="1"/>
    <col min="9061" max="9061" width="8.88671875" style="17" customWidth="1"/>
    <col min="9062" max="9063" width="10.109375" style="17" customWidth="1"/>
    <col min="9064" max="9065" width="8.109375" style="17" customWidth="1"/>
    <col min="9066" max="9066" width="8.77734375" style="17" customWidth="1"/>
    <col min="9067" max="9067" width="10.77734375" style="17" customWidth="1"/>
    <col min="9068" max="9068" width="8.109375" style="17" customWidth="1"/>
    <col min="9069" max="9069" width="8.88671875" style="17" customWidth="1"/>
    <col min="9070" max="9075" width="8.109375" style="17" customWidth="1"/>
    <col min="9076" max="9077" width="9.77734375" style="17"/>
    <col min="9078" max="9079" width="8.109375" style="17" customWidth="1"/>
    <col min="9080" max="9080" width="8.88671875" style="17" customWidth="1"/>
    <col min="9081" max="9081" width="9.109375" style="17" customWidth="1"/>
    <col min="9082" max="9082" width="8.6640625" style="17" customWidth="1"/>
    <col min="9083" max="9083" width="9" style="17" customWidth="1"/>
    <col min="9084" max="9084" width="8.33203125" style="17" customWidth="1"/>
    <col min="9085" max="9087" width="8.109375" style="17" customWidth="1"/>
    <col min="9088" max="9088" width="10.5546875" style="17" customWidth="1"/>
    <col min="9089" max="9089" width="9" style="17" customWidth="1"/>
    <col min="9090" max="9090" width="9.109375" style="17" customWidth="1"/>
    <col min="9091" max="9091" width="8.88671875" style="17" customWidth="1"/>
    <col min="9092" max="9093" width="10.109375" style="17" customWidth="1"/>
    <col min="9094" max="9095" width="8.109375" style="17" customWidth="1"/>
    <col min="9096" max="9096" width="8.77734375" style="17" customWidth="1"/>
    <col min="9097" max="9097" width="10.77734375" style="17" customWidth="1"/>
    <col min="9098" max="9098" width="8.109375" style="17" customWidth="1"/>
    <col min="9099" max="9099" width="8.88671875" style="17" customWidth="1"/>
    <col min="9100" max="9105" width="8.109375" style="17" customWidth="1"/>
    <col min="9106" max="9107" width="9.77734375" style="17"/>
    <col min="9108" max="9109" width="8.109375" style="17" customWidth="1"/>
    <col min="9110" max="9110" width="8.88671875" style="17" customWidth="1"/>
    <col min="9111" max="9111" width="9.109375" style="17" customWidth="1"/>
    <col min="9112" max="9112" width="8.6640625" style="17" customWidth="1"/>
    <col min="9113" max="9113" width="9" style="17" customWidth="1"/>
    <col min="9114" max="9114" width="8.33203125" style="17" customWidth="1"/>
    <col min="9115" max="9116" width="8.109375" style="17" customWidth="1"/>
    <col min="9117" max="9122" width="9.77734375" style="17"/>
    <col min="9123" max="9126" width="9" style="17" customWidth="1"/>
    <col min="9127" max="9137" width="9.77734375" style="17"/>
    <col min="9138" max="9138" width="0" style="17" hidden="1" customWidth="1"/>
    <col min="9139" max="9139" width="5.5546875" style="17" customWidth="1"/>
    <col min="9140" max="9140" width="20.77734375" style="17" customWidth="1"/>
    <col min="9141" max="9141" width="10" style="17" customWidth="1"/>
    <col min="9142" max="9143" width="0" style="17" hidden="1" customWidth="1"/>
    <col min="9144" max="9144" width="9.5546875" style="17" customWidth="1"/>
    <col min="9145" max="9145" width="9.44140625" style="17" customWidth="1"/>
    <col min="9146" max="9146" width="9.109375" style="17" customWidth="1"/>
    <col min="9147" max="9147" width="0" style="17" hidden="1" customWidth="1"/>
    <col min="9148" max="9148" width="9.6640625" style="17" customWidth="1"/>
    <col min="9149" max="9205" width="0" style="17" hidden="1" customWidth="1"/>
    <col min="9206" max="9206" width="7.33203125" style="17" customWidth="1"/>
    <col min="9207" max="9210" width="0" style="17" hidden="1" customWidth="1"/>
    <col min="9211" max="9211" width="9.5546875" style="17" customWidth="1"/>
    <col min="9212" max="9212" width="7.6640625" style="17" customWidth="1"/>
    <col min="9213" max="9213" width="8.77734375" style="17" customWidth="1"/>
    <col min="9214" max="9215" width="0" style="17" hidden="1" customWidth="1"/>
    <col min="9216" max="9216" width="11.5546875" style="17" customWidth="1"/>
    <col min="9217" max="9230" width="0" style="17" hidden="1" customWidth="1"/>
    <col min="9231" max="9231" width="9.109375" style="17" customWidth="1"/>
    <col min="9232" max="9232" width="10.5546875" style="17" customWidth="1"/>
    <col min="9233" max="9233" width="9" style="17" customWidth="1"/>
    <col min="9234" max="9234" width="7.44140625" style="17" customWidth="1"/>
    <col min="9235" max="9237" width="8.77734375" style="17" customWidth="1"/>
    <col min="9238" max="9238" width="16" style="17" customWidth="1"/>
    <col min="9239" max="9269" width="0" style="17" hidden="1" customWidth="1"/>
    <col min="9270" max="9271" width="8.109375" style="17" customWidth="1"/>
    <col min="9272" max="9273" width="9.77734375" style="17"/>
    <col min="9274" max="9275" width="8.109375" style="17" customWidth="1"/>
    <col min="9276" max="9276" width="8.88671875" style="17" customWidth="1"/>
    <col min="9277" max="9277" width="9.109375" style="17" customWidth="1"/>
    <col min="9278" max="9278" width="8.6640625" style="17" customWidth="1"/>
    <col min="9279" max="9279" width="9" style="17" customWidth="1"/>
    <col min="9280" max="9280" width="8.33203125" style="17" customWidth="1"/>
    <col min="9281" max="9283" width="8.109375" style="17" customWidth="1"/>
    <col min="9284" max="9284" width="10.5546875" style="17" customWidth="1"/>
    <col min="9285" max="9285" width="9" style="17" customWidth="1"/>
    <col min="9286" max="9286" width="9.109375" style="17" customWidth="1"/>
    <col min="9287" max="9287" width="8.88671875" style="17" customWidth="1"/>
    <col min="9288" max="9289" width="10.109375" style="17" customWidth="1"/>
    <col min="9290" max="9291" width="8.109375" style="17" customWidth="1"/>
    <col min="9292" max="9292" width="8.77734375" style="17" customWidth="1"/>
    <col min="9293" max="9293" width="10.77734375" style="17" customWidth="1"/>
    <col min="9294" max="9294" width="8.109375" style="17" customWidth="1"/>
    <col min="9295" max="9295" width="8.88671875" style="17" customWidth="1"/>
    <col min="9296" max="9301" width="8.109375" style="17" customWidth="1"/>
    <col min="9302" max="9303" width="9.77734375" style="17"/>
    <col min="9304" max="9305" width="8.109375" style="17" customWidth="1"/>
    <col min="9306" max="9306" width="8.88671875" style="17" customWidth="1"/>
    <col min="9307" max="9307" width="9.109375" style="17" customWidth="1"/>
    <col min="9308" max="9308" width="8.6640625" style="17" customWidth="1"/>
    <col min="9309" max="9309" width="9" style="17" customWidth="1"/>
    <col min="9310" max="9310" width="8.33203125" style="17" customWidth="1"/>
    <col min="9311" max="9313" width="8.109375" style="17" customWidth="1"/>
    <col min="9314" max="9314" width="10.5546875" style="17" customWidth="1"/>
    <col min="9315" max="9315" width="9" style="17" customWidth="1"/>
    <col min="9316" max="9316" width="9.109375" style="17" customWidth="1"/>
    <col min="9317" max="9317" width="8.88671875" style="17" customWidth="1"/>
    <col min="9318" max="9319" width="10.109375" style="17" customWidth="1"/>
    <col min="9320" max="9321" width="8.109375" style="17" customWidth="1"/>
    <col min="9322" max="9322" width="8.77734375" style="17" customWidth="1"/>
    <col min="9323" max="9323" width="10.77734375" style="17" customWidth="1"/>
    <col min="9324" max="9324" width="8.109375" style="17" customWidth="1"/>
    <col min="9325" max="9325" width="8.88671875" style="17" customWidth="1"/>
    <col min="9326" max="9331" width="8.109375" style="17" customWidth="1"/>
    <col min="9332" max="9333" width="9.77734375" style="17"/>
    <col min="9334" max="9335" width="8.109375" style="17" customWidth="1"/>
    <col min="9336" max="9336" width="8.88671875" style="17" customWidth="1"/>
    <col min="9337" max="9337" width="9.109375" style="17" customWidth="1"/>
    <col min="9338" max="9338" width="8.6640625" style="17" customWidth="1"/>
    <col min="9339" max="9339" width="9" style="17" customWidth="1"/>
    <col min="9340" max="9340" width="8.33203125" style="17" customWidth="1"/>
    <col min="9341" max="9343" width="8.109375" style="17" customWidth="1"/>
    <col min="9344" max="9344" width="10.5546875" style="17" customWidth="1"/>
    <col min="9345" max="9345" width="9" style="17" customWidth="1"/>
    <col min="9346" max="9346" width="9.109375" style="17" customWidth="1"/>
    <col min="9347" max="9347" width="8.88671875" style="17" customWidth="1"/>
    <col min="9348" max="9349" width="10.109375" style="17" customWidth="1"/>
    <col min="9350" max="9351" width="8.109375" style="17" customWidth="1"/>
    <col min="9352" max="9352" width="8.77734375" style="17" customWidth="1"/>
    <col min="9353" max="9353" width="10.77734375" style="17" customWidth="1"/>
    <col min="9354" max="9354" width="8.109375" style="17" customWidth="1"/>
    <col min="9355" max="9355" width="8.88671875" style="17" customWidth="1"/>
    <col min="9356" max="9361" width="8.109375" style="17" customWidth="1"/>
    <col min="9362" max="9363" width="9.77734375" style="17"/>
    <col min="9364" max="9365" width="8.109375" style="17" customWidth="1"/>
    <col min="9366" max="9366" width="8.88671875" style="17" customWidth="1"/>
    <col min="9367" max="9367" width="9.109375" style="17" customWidth="1"/>
    <col min="9368" max="9368" width="8.6640625" style="17" customWidth="1"/>
    <col min="9369" max="9369" width="9" style="17" customWidth="1"/>
    <col min="9370" max="9370" width="8.33203125" style="17" customWidth="1"/>
    <col min="9371" max="9372" width="8.109375" style="17" customWidth="1"/>
    <col min="9373" max="9378" width="9.77734375" style="17"/>
    <col min="9379" max="9382" width="9" style="17" customWidth="1"/>
    <col min="9383" max="9393" width="9.77734375" style="17"/>
    <col min="9394" max="9394" width="0" style="17" hidden="1" customWidth="1"/>
    <col min="9395" max="9395" width="5.5546875" style="17" customWidth="1"/>
    <col min="9396" max="9396" width="20.77734375" style="17" customWidth="1"/>
    <col min="9397" max="9397" width="10" style="17" customWidth="1"/>
    <col min="9398" max="9399" width="0" style="17" hidden="1" customWidth="1"/>
    <col min="9400" max="9400" width="9.5546875" style="17" customWidth="1"/>
    <col min="9401" max="9401" width="9.44140625" style="17" customWidth="1"/>
    <col min="9402" max="9402" width="9.109375" style="17" customWidth="1"/>
    <col min="9403" max="9403" width="0" style="17" hidden="1" customWidth="1"/>
    <col min="9404" max="9404" width="9.6640625" style="17" customWidth="1"/>
    <col min="9405" max="9461" width="0" style="17" hidden="1" customWidth="1"/>
    <col min="9462" max="9462" width="7.33203125" style="17" customWidth="1"/>
    <col min="9463" max="9466" width="0" style="17" hidden="1" customWidth="1"/>
    <col min="9467" max="9467" width="9.5546875" style="17" customWidth="1"/>
    <col min="9468" max="9468" width="7.6640625" style="17" customWidth="1"/>
    <col min="9469" max="9469" width="8.77734375" style="17" customWidth="1"/>
    <col min="9470" max="9471" width="0" style="17" hidden="1" customWidth="1"/>
    <col min="9472" max="9472" width="11.5546875" style="17" customWidth="1"/>
    <col min="9473" max="9486" width="0" style="17" hidden="1" customWidth="1"/>
    <col min="9487" max="9487" width="9.109375" style="17" customWidth="1"/>
    <col min="9488" max="9488" width="10.5546875" style="17" customWidth="1"/>
    <col min="9489" max="9489" width="9" style="17" customWidth="1"/>
    <col min="9490" max="9490" width="7.44140625" style="17" customWidth="1"/>
    <col min="9491" max="9493" width="8.77734375" style="17" customWidth="1"/>
    <col min="9494" max="9494" width="16" style="17" customWidth="1"/>
    <col min="9495" max="9525" width="0" style="17" hidden="1" customWidth="1"/>
    <col min="9526" max="9527" width="8.109375" style="17" customWidth="1"/>
    <col min="9528" max="9529" width="9.77734375" style="17"/>
    <col min="9530" max="9531" width="8.109375" style="17" customWidth="1"/>
    <col min="9532" max="9532" width="8.88671875" style="17" customWidth="1"/>
    <col min="9533" max="9533" width="9.109375" style="17" customWidth="1"/>
    <col min="9534" max="9534" width="8.6640625" style="17" customWidth="1"/>
    <col min="9535" max="9535" width="9" style="17" customWidth="1"/>
    <col min="9536" max="9536" width="8.33203125" style="17" customWidth="1"/>
    <col min="9537" max="9539" width="8.109375" style="17" customWidth="1"/>
    <col min="9540" max="9540" width="10.5546875" style="17" customWidth="1"/>
    <col min="9541" max="9541" width="9" style="17" customWidth="1"/>
    <col min="9542" max="9542" width="9.109375" style="17" customWidth="1"/>
    <col min="9543" max="9543" width="8.88671875" style="17" customWidth="1"/>
    <col min="9544" max="9545" width="10.109375" style="17" customWidth="1"/>
    <col min="9546" max="9547" width="8.109375" style="17" customWidth="1"/>
    <col min="9548" max="9548" width="8.77734375" style="17" customWidth="1"/>
    <col min="9549" max="9549" width="10.77734375" style="17" customWidth="1"/>
    <col min="9550" max="9550" width="8.109375" style="17" customWidth="1"/>
    <col min="9551" max="9551" width="8.88671875" style="17" customWidth="1"/>
    <col min="9552" max="9557" width="8.109375" style="17" customWidth="1"/>
    <col min="9558" max="9559" width="9.77734375" style="17"/>
    <col min="9560" max="9561" width="8.109375" style="17" customWidth="1"/>
    <col min="9562" max="9562" width="8.88671875" style="17" customWidth="1"/>
    <col min="9563" max="9563" width="9.109375" style="17" customWidth="1"/>
    <col min="9564" max="9564" width="8.6640625" style="17" customWidth="1"/>
    <col min="9565" max="9565" width="9" style="17" customWidth="1"/>
    <col min="9566" max="9566" width="8.33203125" style="17" customWidth="1"/>
    <col min="9567" max="9569" width="8.109375" style="17" customWidth="1"/>
    <col min="9570" max="9570" width="10.5546875" style="17" customWidth="1"/>
    <col min="9571" max="9571" width="9" style="17" customWidth="1"/>
    <col min="9572" max="9572" width="9.109375" style="17" customWidth="1"/>
    <col min="9573" max="9573" width="8.88671875" style="17" customWidth="1"/>
    <col min="9574" max="9575" width="10.109375" style="17" customWidth="1"/>
    <col min="9576" max="9577" width="8.109375" style="17" customWidth="1"/>
    <col min="9578" max="9578" width="8.77734375" style="17" customWidth="1"/>
    <col min="9579" max="9579" width="10.77734375" style="17" customWidth="1"/>
    <col min="9580" max="9580" width="8.109375" style="17" customWidth="1"/>
    <col min="9581" max="9581" width="8.88671875" style="17" customWidth="1"/>
    <col min="9582" max="9587" width="8.109375" style="17" customWidth="1"/>
    <col min="9588" max="9589" width="9.77734375" style="17"/>
    <col min="9590" max="9591" width="8.109375" style="17" customWidth="1"/>
    <col min="9592" max="9592" width="8.88671875" style="17" customWidth="1"/>
    <col min="9593" max="9593" width="9.109375" style="17" customWidth="1"/>
    <col min="9594" max="9594" width="8.6640625" style="17" customWidth="1"/>
    <col min="9595" max="9595" width="9" style="17" customWidth="1"/>
    <col min="9596" max="9596" width="8.33203125" style="17" customWidth="1"/>
    <col min="9597" max="9599" width="8.109375" style="17" customWidth="1"/>
    <col min="9600" max="9600" width="10.5546875" style="17" customWidth="1"/>
    <col min="9601" max="9601" width="9" style="17" customWidth="1"/>
    <col min="9602" max="9602" width="9.109375" style="17" customWidth="1"/>
    <col min="9603" max="9603" width="8.88671875" style="17" customWidth="1"/>
    <col min="9604" max="9605" width="10.109375" style="17" customWidth="1"/>
    <col min="9606" max="9607" width="8.109375" style="17" customWidth="1"/>
    <col min="9608" max="9608" width="8.77734375" style="17" customWidth="1"/>
    <col min="9609" max="9609" width="10.77734375" style="17" customWidth="1"/>
    <col min="9610" max="9610" width="8.109375" style="17" customWidth="1"/>
    <col min="9611" max="9611" width="8.88671875" style="17" customWidth="1"/>
    <col min="9612" max="9617" width="8.109375" style="17" customWidth="1"/>
    <col min="9618" max="9619" width="9.77734375" style="17"/>
    <col min="9620" max="9621" width="8.109375" style="17" customWidth="1"/>
    <col min="9622" max="9622" width="8.88671875" style="17" customWidth="1"/>
    <col min="9623" max="9623" width="9.109375" style="17" customWidth="1"/>
    <col min="9624" max="9624" width="8.6640625" style="17" customWidth="1"/>
    <col min="9625" max="9625" width="9" style="17" customWidth="1"/>
    <col min="9626" max="9626" width="8.33203125" style="17" customWidth="1"/>
    <col min="9627" max="9628" width="8.109375" style="17" customWidth="1"/>
    <col min="9629" max="9634" width="9.77734375" style="17"/>
    <col min="9635" max="9638" width="9" style="17" customWidth="1"/>
    <col min="9639" max="9649" width="9.77734375" style="17"/>
    <col min="9650" max="9650" width="0" style="17" hidden="1" customWidth="1"/>
    <col min="9651" max="9651" width="5.5546875" style="17" customWidth="1"/>
    <col min="9652" max="9652" width="20.77734375" style="17" customWidth="1"/>
    <col min="9653" max="9653" width="10" style="17" customWidth="1"/>
    <col min="9654" max="9655" width="0" style="17" hidden="1" customWidth="1"/>
    <col min="9656" max="9656" width="9.5546875" style="17" customWidth="1"/>
    <col min="9657" max="9657" width="9.44140625" style="17" customWidth="1"/>
    <col min="9658" max="9658" width="9.109375" style="17" customWidth="1"/>
    <col min="9659" max="9659" width="0" style="17" hidden="1" customWidth="1"/>
    <col min="9660" max="9660" width="9.6640625" style="17" customWidth="1"/>
    <col min="9661" max="9717" width="0" style="17" hidden="1" customWidth="1"/>
    <col min="9718" max="9718" width="7.33203125" style="17" customWidth="1"/>
    <col min="9719" max="9722" width="0" style="17" hidden="1" customWidth="1"/>
    <col min="9723" max="9723" width="9.5546875" style="17" customWidth="1"/>
    <col min="9724" max="9724" width="7.6640625" style="17" customWidth="1"/>
    <col min="9725" max="9725" width="8.77734375" style="17" customWidth="1"/>
    <col min="9726" max="9727" width="0" style="17" hidden="1" customWidth="1"/>
    <col min="9728" max="9728" width="11.5546875" style="17" customWidth="1"/>
    <col min="9729" max="9742" width="0" style="17" hidden="1" customWidth="1"/>
    <col min="9743" max="9743" width="9.109375" style="17" customWidth="1"/>
    <col min="9744" max="9744" width="10.5546875" style="17" customWidth="1"/>
    <col min="9745" max="9745" width="9" style="17" customWidth="1"/>
    <col min="9746" max="9746" width="7.44140625" style="17" customWidth="1"/>
    <col min="9747" max="9749" width="8.77734375" style="17" customWidth="1"/>
    <col min="9750" max="9750" width="16" style="17" customWidth="1"/>
    <col min="9751" max="9781" width="0" style="17" hidden="1" customWidth="1"/>
    <col min="9782" max="9783" width="8.109375" style="17" customWidth="1"/>
    <col min="9784" max="9785" width="9.77734375" style="17"/>
    <col min="9786" max="9787" width="8.109375" style="17" customWidth="1"/>
    <col min="9788" max="9788" width="8.88671875" style="17" customWidth="1"/>
    <col min="9789" max="9789" width="9.109375" style="17" customWidth="1"/>
    <col min="9790" max="9790" width="8.6640625" style="17" customWidth="1"/>
    <col min="9791" max="9791" width="9" style="17" customWidth="1"/>
    <col min="9792" max="9792" width="8.33203125" style="17" customWidth="1"/>
    <col min="9793" max="9795" width="8.109375" style="17" customWidth="1"/>
    <col min="9796" max="9796" width="10.5546875" style="17" customWidth="1"/>
    <col min="9797" max="9797" width="9" style="17" customWidth="1"/>
    <col min="9798" max="9798" width="9.109375" style="17" customWidth="1"/>
    <col min="9799" max="9799" width="8.88671875" style="17" customWidth="1"/>
    <col min="9800" max="9801" width="10.109375" style="17" customWidth="1"/>
    <col min="9802" max="9803" width="8.109375" style="17" customWidth="1"/>
    <col min="9804" max="9804" width="8.77734375" style="17" customWidth="1"/>
    <col min="9805" max="9805" width="10.77734375" style="17" customWidth="1"/>
    <col min="9806" max="9806" width="8.109375" style="17" customWidth="1"/>
    <col min="9807" max="9807" width="8.88671875" style="17" customWidth="1"/>
    <col min="9808" max="9813" width="8.109375" style="17" customWidth="1"/>
    <col min="9814" max="9815" width="9.77734375" style="17"/>
    <col min="9816" max="9817" width="8.109375" style="17" customWidth="1"/>
    <col min="9818" max="9818" width="8.88671875" style="17" customWidth="1"/>
    <col min="9819" max="9819" width="9.109375" style="17" customWidth="1"/>
    <col min="9820" max="9820" width="8.6640625" style="17" customWidth="1"/>
    <col min="9821" max="9821" width="9" style="17" customWidth="1"/>
    <col min="9822" max="9822" width="8.33203125" style="17" customWidth="1"/>
    <col min="9823" max="9825" width="8.109375" style="17" customWidth="1"/>
    <col min="9826" max="9826" width="10.5546875" style="17" customWidth="1"/>
    <col min="9827" max="9827" width="9" style="17" customWidth="1"/>
    <col min="9828" max="9828" width="9.109375" style="17" customWidth="1"/>
    <col min="9829" max="9829" width="8.88671875" style="17" customWidth="1"/>
    <col min="9830" max="9831" width="10.109375" style="17" customWidth="1"/>
    <col min="9832" max="9833" width="8.109375" style="17" customWidth="1"/>
    <col min="9834" max="9834" width="8.77734375" style="17" customWidth="1"/>
    <col min="9835" max="9835" width="10.77734375" style="17" customWidth="1"/>
    <col min="9836" max="9836" width="8.109375" style="17" customWidth="1"/>
    <col min="9837" max="9837" width="8.88671875" style="17" customWidth="1"/>
    <col min="9838" max="9843" width="8.109375" style="17" customWidth="1"/>
    <col min="9844" max="9845" width="9.77734375" style="17"/>
    <col min="9846" max="9847" width="8.109375" style="17" customWidth="1"/>
    <col min="9848" max="9848" width="8.88671875" style="17" customWidth="1"/>
    <col min="9849" max="9849" width="9.109375" style="17" customWidth="1"/>
    <col min="9850" max="9850" width="8.6640625" style="17" customWidth="1"/>
    <col min="9851" max="9851" width="9" style="17" customWidth="1"/>
    <col min="9852" max="9852" width="8.33203125" style="17" customWidth="1"/>
    <col min="9853" max="9855" width="8.109375" style="17" customWidth="1"/>
    <col min="9856" max="9856" width="10.5546875" style="17" customWidth="1"/>
    <col min="9857" max="9857" width="9" style="17" customWidth="1"/>
    <col min="9858" max="9858" width="9.109375" style="17" customWidth="1"/>
    <col min="9859" max="9859" width="8.88671875" style="17" customWidth="1"/>
    <col min="9860" max="9861" width="10.109375" style="17" customWidth="1"/>
    <col min="9862" max="9863" width="8.109375" style="17" customWidth="1"/>
    <col min="9864" max="9864" width="8.77734375" style="17" customWidth="1"/>
    <col min="9865" max="9865" width="10.77734375" style="17" customWidth="1"/>
    <col min="9866" max="9866" width="8.109375" style="17" customWidth="1"/>
    <col min="9867" max="9867" width="8.88671875" style="17" customWidth="1"/>
    <col min="9868" max="9873" width="8.109375" style="17" customWidth="1"/>
    <col min="9874" max="9875" width="9.77734375" style="17"/>
    <col min="9876" max="9877" width="8.109375" style="17" customWidth="1"/>
    <col min="9878" max="9878" width="8.88671875" style="17" customWidth="1"/>
    <col min="9879" max="9879" width="9.109375" style="17" customWidth="1"/>
    <col min="9880" max="9880" width="8.6640625" style="17" customWidth="1"/>
    <col min="9881" max="9881" width="9" style="17" customWidth="1"/>
    <col min="9882" max="9882" width="8.33203125" style="17" customWidth="1"/>
    <col min="9883" max="9884" width="8.109375" style="17" customWidth="1"/>
    <col min="9885" max="9890" width="9.77734375" style="17"/>
    <col min="9891" max="9894" width="9" style="17" customWidth="1"/>
    <col min="9895" max="9905" width="9.77734375" style="17"/>
    <col min="9906" max="9906" width="0" style="17" hidden="1" customWidth="1"/>
    <col min="9907" max="9907" width="5.5546875" style="17" customWidth="1"/>
    <col min="9908" max="9908" width="20.77734375" style="17" customWidth="1"/>
    <col min="9909" max="9909" width="10" style="17" customWidth="1"/>
    <col min="9910" max="9911" width="0" style="17" hidden="1" customWidth="1"/>
    <col min="9912" max="9912" width="9.5546875" style="17" customWidth="1"/>
    <col min="9913" max="9913" width="9.44140625" style="17" customWidth="1"/>
    <col min="9914" max="9914" width="9.109375" style="17" customWidth="1"/>
    <col min="9915" max="9915" width="0" style="17" hidden="1" customWidth="1"/>
    <col min="9916" max="9916" width="9.6640625" style="17" customWidth="1"/>
    <col min="9917" max="9973" width="0" style="17" hidden="1" customWidth="1"/>
    <col min="9974" max="9974" width="7.33203125" style="17" customWidth="1"/>
    <col min="9975" max="9978" width="0" style="17" hidden="1" customWidth="1"/>
    <col min="9979" max="9979" width="9.5546875" style="17" customWidth="1"/>
    <col min="9980" max="9980" width="7.6640625" style="17" customWidth="1"/>
    <col min="9981" max="9981" width="8.77734375" style="17" customWidth="1"/>
    <col min="9982" max="9983" width="0" style="17" hidden="1" customWidth="1"/>
    <col min="9984" max="9984" width="11.5546875" style="17" customWidth="1"/>
    <col min="9985" max="9998" width="0" style="17" hidden="1" customWidth="1"/>
    <col min="9999" max="9999" width="9.109375" style="17" customWidth="1"/>
    <col min="10000" max="10000" width="10.5546875" style="17" customWidth="1"/>
    <col min="10001" max="10001" width="9" style="17" customWidth="1"/>
    <col min="10002" max="10002" width="7.44140625" style="17" customWidth="1"/>
    <col min="10003" max="10005" width="8.77734375" style="17" customWidth="1"/>
    <col min="10006" max="10006" width="16" style="17" customWidth="1"/>
    <col min="10007" max="10037" width="0" style="17" hidden="1" customWidth="1"/>
    <col min="10038" max="10039" width="8.109375" style="17" customWidth="1"/>
    <col min="10040" max="10041" width="9.77734375" style="17"/>
    <col min="10042" max="10043" width="8.109375" style="17" customWidth="1"/>
    <col min="10044" max="10044" width="8.88671875" style="17" customWidth="1"/>
    <col min="10045" max="10045" width="9.109375" style="17" customWidth="1"/>
    <col min="10046" max="10046" width="8.6640625" style="17" customWidth="1"/>
    <col min="10047" max="10047" width="9" style="17" customWidth="1"/>
    <col min="10048" max="10048" width="8.33203125" style="17" customWidth="1"/>
    <col min="10049" max="10051" width="8.109375" style="17" customWidth="1"/>
    <col min="10052" max="10052" width="10.5546875" style="17" customWidth="1"/>
    <col min="10053" max="10053" width="9" style="17" customWidth="1"/>
    <col min="10054" max="10054" width="9.109375" style="17" customWidth="1"/>
    <col min="10055" max="10055" width="8.88671875" style="17" customWidth="1"/>
    <col min="10056" max="10057" width="10.109375" style="17" customWidth="1"/>
    <col min="10058" max="10059" width="8.109375" style="17" customWidth="1"/>
    <col min="10060" max="10060" width="8.77734375" style="17" customWidth="1"/>
    <col min="10061" max="10061" width="10.77734375" style="17" customWidth="1"/>
    <col min="10062" max="10062" width="8.109375" style="17" customWidth="1"/>
    <col min="10063" max="10063" width="8.88671875" style="17" customWidth="1"/>
    <col min="10064" max="10069" width="8.109375" style="17" customWidth="1"/>
    <col min="10070" max="10071" width="9.77734375" style="17"/>
    <col min="10072" max="10073" width="8.109375" style="17" customWidth="1"/>
    <col min="10074" max="10074" width="8.88671875" style="17" customWidth="1"/>
    <col min="10075" max="10075" width="9.109375" style="17" customWidth="1"/>
    <col min="10076" max="10076" width="8.6640625" style="17" customWidth="1"/>
    <col min="10077" max="10077" width="9" style="17" customWidth="1"/>
    <col min="10078" max="10078" width="8.33203125" style="17" customWidth="1"/>
    <col min="10079" max="10081" width="8.109375" style="17" customWidth="1"/>
    <col min="10082" max="10082" width="10.5546875" style="17" customWidth="1"/>
    <col min="10083" max="10083" width="9" style="17" customWidth="1"/>
    <col min="10084" max="10084" width="9.109375" style="17" customWidth="1"/>
    <col min="10085" max="10085" width="8.88671875" style="17" customWidth="1"/>
    <col min="10086" max="10087" width="10.109375" style="17" customWidth="1"/>
    <col min="10088" max="10089" width="8.109375" style="17" customWidth="1"/>
    <col min="10090" max="10090" width="8.77734375" style="17" customWidth="1"/>
    <col min="10091" max="10091" width="10.77734375" style="17" customWidth="1"/>
    <col min="10092" max="10092" width="8.109375" style="17" customWidth="1"/>
    <col min="10093" max="10093" width="8.88671875" style="17" customWidth="1"/>
    <col min="10094" max="10099" width="8.109375" style="17" customWidth="1"/>
    <col min="10100" max="10101" width="9.77734375" style="17"/>
    <col min="10102" max="10103" width="8.109375" style="17" customWidth="1"/>
    <col min="10104" max="10104" width="8.88671875" style="17" customWidth="1"/>
    <col min="10105" max="10105" width="9.109375" style="17" customWidth="1"/>
    <col min="10106" max="10106" width="8.6640625" style="17" customWidth="1"/>
    <col min="10107" max="10107" width="9" style="17" customWidth="1"/>
    <col min="10108" max="10108" width="8.33203125" style="17" customWidth="1"/>
    <col min="10109" max="10111" width="8.109375" style="17" customWidth="1"/>
    <col min="10112" max="10112" width="10.5546875" style="17" customWidth="1"/>
    <col min="10113" max="10113" width="9" style="17" customWidth="1"/>
    <col min="10114" max="10114" width="9.109375" style="17" customWidth="1"/>
    <col min="10115" max="10115" width="8.88671875" style="17" customWidth="1"/>
    <col min="10116" max="10117" width="10.109375" style="17" customWidth="1"/>
    <col min="10118" max="10119" width="8.109375" style="17" customWidth="1"/>
    <col min="10120" max="10120" width="8.77734375" style="17" customWidth="1"/>
    <col min="10121" max="10121" width="10.77734375" style="17" customWidth="1"/>
    <col min="10122" max="10122" width="8.109375" style="17" customWidth="1"/>
    <col min="10123" max="10123" width="8.88671875" style="17" customWidth="1"/>
    <col min="10124" max="10129" width="8.109375" style="17" customWidth="1"/>
    <col min="10130" max="10131" width="9.77734375" style="17"/>
    <col min="10132" max="10133" width="8.109375" style="17" customWidth="1"/>
    <col min="10134" max="10134" width="8.88671875" style="17" customWidth="1"/>
    <col min="10135" max="10135" width="9.109375" style="17" customWidth="1"/>
    <col min="10136" max="10136" width="8.6640625" style="17" customWidth="1"/>
    <col min="10137" max="10137" width="9" style="17" customWidth="1"/>
    <col min="10138" max="10138" width="8.33203125" style="17" customWidth="1"/>
    <col min="10139" max="10140" width="8.109375" style="17" customWidth="1"/>
    <col min="10141" max="10146" width="9.77734375" style="17"/>
    <col min="10147" max="10150" width="9" style="17" customWidth="1"/>
    <col min="10151" max="10161" width="9.77734375" style="17"/>
    <col min="10162" max="10162" width="0" style="17" hidden="1" customWidth="1"/>
    <col min="10163" max="10163" width="5.5546875" style="17" customWidth="1"/>
    <col min="10164" max="10164" width="20.77734375" style="17" customWidth="1"/>
    <col min="10165" max="10165" width="10" style="17" customWidth="1"/>
    <col min="10166" max="10167" width="0" style="17" hidden="1" customWidth="1"/>
    <col min="10168" max="10168" width="9.5546875" style="17" customWidth="1"/>
    <col min="10169" max="10169" width="9.44140625" style="17" customWidth="1"/>
    <col min="10170" max="10170" width="9.109375" style="17" customWidth="1"/>
    <col min="10171" max="10171" width="0" style="17" hidden="1" customWidth="1"/>
    <col min="10172" max="10172" width="9.6640625" style="17" customWidth="1"/>
    <col min="10173" max="10229" width="0" style="17" hidden="1" customWidth="1"/>
    <col min="10230" max="10230" width="7.33203125" style="17" customWidth="1"/>
    <col min="10231" max="10234" width="0" style="17" hidden="1" customWidth="1"/>
    <col min="10235" max="10235" width="9.5546875" style="17" customWidth="1"/>
    <col min="10236" max="10236" width="7.6640625" style="17" customWidth="1"/>
    <col min="10237" max="10237" width="8.77734375" style="17" customWidth="1"/>
    <col min="10238" max="10239" width="0" style="17" hidden="1" customWidth="1"/>
    <col min="10240" max="10240" width="11.5546875" style="17" customWidth="1"/>
    <col min="10241" max="10254" width="0" style="17" hidden="1" customWidth="1"/>
    <col min="10255" max="10255" width="9.109375" style="17" customWidth="1"/>
    <col min="10256" max="10256" width="10.5546875" style="17" customWidth="1"/>
    <col min="10257" max="10257" width="9" style="17" customWidth="1"/>
    <col min="10258" max="10258" width="7.44140625" style="17" customWidth="1"/>
    <col min="10259" max="10261" width="8.77734375" style="17" customWidth="1"/>
    <col min="10262" max="10262" width="16" style="17" customWidth="1"/>
    <col min="10263" max="10293" width="0" style="17" hidden="1" customWidth="1"/>
    <col min="10294" max="10295" width="8.109375" style="17" customWidth="1"/>
    <col min="10296" max="10297" width="9.77734375" style="17"/>
    <col min="10298" max="10299" width="8.109375" style="17" customWidth="1"/>
    <col min="10300" max="10300" width="8.88671875" style="17" customWidth="1"/>
    <col min="10301" max="10301" width="9.109375" style="17" customWidth="1"/>
    <col min="10302" max="10302" width="8.6640625" style="17" customWidth="1"/>
    <col min="10303" max="10303" width="9" style="17" customWidth="1"/>
    <col min="10304" max="10304" width="8.33203125" style="17" customWidth="1"/>
    <col min="10305" max="10307" width="8.109375" style="17" customWidth="1"/>
    <col min="10308" max="10308" width="10.5546875" style="17" customWidth="1"/>
    <col min="10309" max="10309" width="9" style="17" customWidth="1"/>
    <col min="10310" max="10310" width="9.109375" style="17" customWidth="1"/>
    <col min="10311" max="10311" width="8.88671875" style="17" customWidth="1"/>
    <col min="10312" max="10313" width="10.109375" style="17" customWidth="1"/>
    <col min="10314" max="10315" width="8.109375" style="17" customWidth="1"/>
    <col min="10316" max="10316" width="8.77734375" style="17" customWidth="1"/>
    <col min="10317" max="10317" width="10.77734375" style="17" customWidth="1"/>
    <col min="10318" max="10318" width="8.109375" style="17" customWidth="1"/>
    <col min="10319" max="10319" width="8.88671875" style="17" customWidth="1"/>
    <col min="10320" max="10325" width="8.109375" style="17" customWidth="1"/>
    <col min="10326" max="10327" width="9.77734375" style="17"/>
    <col min="10328" max="10329" width="8.109375" style="17" customWidth="1"/>
    <col min="10330" max="10330" width="8.88671875" style="17" customWidth="1"/>
    <col min="10331" max="10331" width="9.109375" style="17" customWidth="1"/>
    <col min="10332" max="10332" width="8.6640625" style="17" customWidth="1"/>
    <col min="10333" max="10333" width="9" style="17" customWidth="1"/>
    <col min="10334" max="10334" width="8.33203125" style="17" customWidth="1"/>
    <col min="10335" max="10337" width="8.109375" style="17" customWidth="1"/>
    <col min="10338" max="10338" width="10.5546875" style="17" customWidth="1"/>
    <col min="10339" max="10339" width="9" style="17" customWidth="1"/>
    <col min="10340" max="10340" width="9.109375" style="17" customWidth="1"/>
    <col min="10341" max="10341" width="8.88671875" style="17" customWidth="1"/>
    <col min="10342" max="10343" width="10.109375" style="17" customWidth="1"/>
    <col min="10344" max="10345" width="8.109375" style="17" customWidth="1"/>
    <col min="10346" max="10346" width="8.77734375" style="17" customWidth="1"/>
    <col min="10347" max="10347" width="10.77734375" style="17" customWidth="1"/>
    <col min="10348" max="10348" width="8.109375" style="17" customWidth="1"/>
    <col min="10349" max="10349" width="8.88671875" style="17" customWidth="1"/>
    <col min="10350" max="10355" width="8.109375" style="17" customWidth="1"/>
    <col min="10356" max="10357" width="9.77734375" style="17"/>
    <col min="10358" max="10359" width="8.109375" style="17" customWidth="1"/>
    <col min="10360" max="10360" width="8.88671875" style="17" customWidth="1"/>
    <col min="10361" max="10361" width="9.109375" style="17" customWidth="1"/>
    <col min="10362" max="10362" width="8.6640625" style="17" customWidth="1"/>
    <col min="10363" max="10363" width="9" style="17" customWidth="1"/>
    <col min="10364" max="10364" width="8.33203125" style="17" customWidth="1"/>
    <col min="10365" max="10367" width="8.109375" style="17" customWidth="1"/>
    <col min="10368" max="10368" width="10.5546875" style="17" customWidth="1"/>
    <col min="10369" max="10369" width="9" style="17" customWidth="1"/>
    <col min="10370" max="10370" width="9.109375" style="17" customWidth="1"/>
    <col min="10371" max="10371" width="8.88671875" style="17" customWidth="1"/>
    <col min="10372" max="10373" width="10.109375" style="17" customWidth="1"/>
    <col min="10374" max="10375" width="8.109375" style="17" customWidth="1"/>
    <col min="10376" max="10376" width="8.77734375" style="17" customWidth="1"/>
    <col min="10377" max="10377" width="10.77734375" style="17" customWidth="1"/>
    <col min="10378" max="10378" width="8.109375" style="17" customWidth="1"/>
    <col min="10379" max="10379" width="8.88671875" style="17" customWidth="1"/>
    <col min="10380" max="10385" width="8.109375" style="17" customWidth="1"/>
    <col min="10386" max="10387" width="9.77734375" style="17"/>
    <col min="10388" max="10389" width="8.109375" style="17" customWidth="1"/>
    <col min="10390" max="10390" width="8.88671875" style="17" customWidth="1"/>
    <col min="10391" max="10391" width="9.109375" style="17" customWidth="1"/>
    <col min="10392" max="10392" width="8.6640625" style="17" customWidth="1"/>
    <col min="10393" max="10393" width="9" style="17" customWidth="1"/>
    <col min="10394" max="10394" width="8.33203125" style="17" customWidth="1"/>
    <col min="10395" max="10396" width="8.109375" style="17" customWidth="1"/>
    <col min="10397" max="10402" width="9.77734375" style="17"/>
    <col min="10403" max="10406" width="9" style="17" customWidth="1"/>
    <col min="10407" max="10417" width="9.77734375" style="17"/>
    <col min="10418" max="10418" width="0" style="17" hidden="1" customWidth="1"/>
    <col min="10419" max="10419" width="5.5546875" style="17" customWidth="1"/>
    <col min="10420" max="10420" width="20.77734375" style="17" customWidth="1"/>
    <col min="10421" max="10421" width="10" style="17" customWidth="1"/>
    <col min="10422" max="10423" width="0" style="17" hidden="1" customWidth="1"/>
    <col min="10424" max="10424" width="9.5546875" style="17" customWidth="1"/>
    <col min="10425" max="10425" width="9.44140625" style="17" customWidth="1"/>
    <col min="10426" max="10426" width="9.109375" style="17" customWidth="1"/>
    <col min="10427" max="10427" width="0" style="17" hidden="1" customWidth="1"/>
    <col min="10428" max="10428" width="9.6640625" style="17" customWidth="1"/>
    <col min="10429" max="10485" width="0" style="17" hidden="1" customWidth="1"/>
    <col min="10486" max="10486" width="7.33203125" style="17" customWidth="1"/>
    <col min="10487" max="10490" width="0" style="17" hidden="1" customWidth="1"/>
    <col min="10491" max="10491" width="9.5546875" style="17" customWidth="1"/>
    <col min="10492" max="10492" width="7.6640625" style="17" customWidth="1"/>
    <col min="10493" max="10493" width="8.77734375" style="17" customWidth="1"/>
    <col min="10494" max="10495" width="0" style="17" hidden="1" customWidth="1"/>
    <col min="10496" max="10496" width="11.5546875" style="17" customWidth="1"/>
    <col min="10497" max="10510" width="0" style="17" hidden="1" customWidth="1"/>
    <col min="10511" max="10511" width="9.109375" style="17" customWidth="1"/>
    <col min="10512" max="10512" width="10.5546875" style="17" customWidth="1"/>
    <col min="10513" max="10513" width="9" style="17" customWidth="1"/>
    <col min="10514" max="10514" width="7.44140625" style="17" customWidth="1"/>
    <col min="10515" max="10517" width="8.77734375" style="17" customWidth="1"/>
    <col min="10518" max="10518" width="16" style="17" customWidth="1"/>
    <col min="10519" max="10549" width="0" style="17" hidden="1" customWidth="1"/>
    <col min="10550" max="10551" width="8.109375" style="17" customWidth="1"/>
    <col min="10552" max="10553" width="9.77734375" style="17"/>
    <col min="10554" max="10555" width="8.109375" style="17" customWidth="1"/>
    <col min="10556" max="10556" width="8.88671875" style="17" customWidth="1"/>
    <col min="10557" max="10557" width="9.109375" style="17" customWidth="1"/>
    <col min="10558" max="10558" width="8.6640625" style="17" customWidth="1"/>
    <col min="10559" max="10559" width="9" style="17" customWidth="1"/>
    <col min="10560" max="10560" width="8.33203125" style="17" customWidth="1"/>
    <col min="10561" max="10563" width="8.109375" style="17" customWidth="1"/>
    <col min="10564" max="10564" width="10.5546875" style="17" customWidth="1"/>
    <col min="10565" max="10565" width="9" style="17" customWidth="1"/>
    <col min="10566" max="10566" width="9.109375" style="17" customWidth="1"/>
    <col min="10567" max="10567" width="8.88671875" style="17" customWidth="1"/>
    <col min="10568" max="10569" width="10.109375" style="17" customWidth="1"/>
    <col min="10570" max="10571" width="8.109375" style="17" customWidth="1"/>
    <col min="10572" max="10572" width="8.77734375" style="17" customWidth="1"/>
    <col min="10573" max="10573" width="10.77734375" style="17" customWidth="1"/>
    <col min="10574" max="10574" width="8.109375" style="17" customWidth="1"/>
    <col min="10575" max="10575" width="8.88671875" style="17" customWidth="1"/>
    <col min="10576" max="10581" width="8.109375" style="17" customWidth="1"/>
    <col min="10582" max="10583" width="9.77734375" style="17"/>
    <col min="10584" max="10585" width="8.109375" style="17" customWidth="1"/>
    <col min="10586" max="10586" width="8.88671875" style="17" customWidth="1"/>
    <col min="10587" max="10587" width="9.109375" style="17" customWidth="1"/>
    <col min="10588" max="10588" width="8.6640625" style="17" customWidth="1"/>
    <col min="10589" max="10589" width="9" style="17" customWidth="1"/>
    <col min="10590" max="10590" width="8.33203125" style="17" customWidth="1"/>
    <col min="10591" max="10593" width="8.109375" style="17" customWidth="1"/>
    <col min="10594" max="10594" width="10.5546875" style="17" customWidth="1"/>
    <col min="10595" max="10595" width="9" style="17" customWidth="1"/>
    <col min="10596" max="10596" width="9.109375" style="17" customWidth="1"/>
    <col min="10597" max="10597" width="8.88671875" style="17" customWidth="1"/>
    <col min="10598" max="10599" width="10.109375" style="17" customWidth="1"/>
    <col min="10600" max="10601" width="8.109375" style="17" customWidth="1"/>
    <col min="10602" max="10602" width="8.77734375" style="17" customWidth="1"/>
    <col min="10603" max="10603" width="10.77734375" style="17" customWidth="1"/>
    <col min="10604" max="10604" width="8.109375" style="17" customWidth="1"/>
    <col min="10605" max="10605" width="8.88671875" style="17" customWidth="1"/>
    <col min="10606" max="10611" width="8.109375" style="17" customWidth="1"/>
    <col min="10612" max="10613" width="9.77734375" style="17"/>
    <col min="10614" max="10615" width="8.109375" style="17" customWidth="1"/>
    <col min="10616" max="10616" width="8.88671875" style="17" customWidth="1"/>
    <col min="10617" max="10617" width="9.109375" style="17" customWidth="1"/>
    <col min="10618" max="10618" width="8.6640625" style="17" customWidth="1"/>
    <col min="10619" max="10619" width="9" style="17" customWidth="1"/>
    <col min="10620" max="10620" width="8.33203125" style="17" customWidth="1"/>
    <col min="10621" max="10623" width="8.109375" style="17" customWidth="1"/>
    <col min="10624" max="10624" width="10.5546875" style="17" customWidth="1"/>
    <col min="10625" max="10625" width="9" style="17" customWidth="1"/>
    <col min="10626" max="10626" width="9.109375" style="17" customWidth="1"/>
    <col min="10627" max="10627" width="8.88671875" style="17" customWidth="1"/>
    <col min="10628" max="10629" width="10.109375" style="17" customWidth="1"/>
    <col min="10630" max="10631" width="8.109375" style="17" customWidth="1"/>
    <col min="10632" max="10632" width="8.77734375" style="17" customWidth="1"/>
    <col min="10633" max="10633" width="10.77734375" style="17" customWidth="1"/>
    <col min="10634" max="10634" width="8.109375" style="17" customWidth="1"/>
    <col min="10635" max="10635" width="8.88671875" style="17" customWidth="1"/>
    <col min="10636" max="10641" width="8.109375" style="17" customWidth="1"/>
    <col min="10642" max="10643" width="9.77734375" style="17"/>
    <col min="10644" max="10645" width="8.109375" style="17" customWidth="1"/>
    <col min="10646" max="10646" width="8.88671875" style="17" customWidth="1"/>
    <col min="10647" max="10647" width="9.109375" style="17" customWidth="1"/>
    <col min="10648" max="10648" width="8.6640625" style="17" customWidth="1"/>
    <col min="10649" max="10649" width="9" style="17" customWidth="1"/>
    <col min="10650" max="10650" width="8.33203125" style="17" customWidth="1"/>
    <col min="10651" max="10652" width="8.109375" style="17" customWidth="1"/>
    <col min="10653" max="10658" width="9.77734375" style="17"/>
    <col min="10659" max="10662" width="9" style="17" customWidth="1"/>
    <col min="10663" max="10673" width="9.77734375" style="17"/>
    <col min="10674" max="10674" width="0" style="17" hidden="1" customWidth="1"/>
    <col min="10675" max="10675" width="5.5546875" style="17" customWidth="1"/>
    <col min="10676" max="10676" width="20.77734375" style="17" customWidth="1"/>
    <col min="10677" max="10677" width="10" style="17" customWidth="1"/>
    <col min="10678" max="10679" width="0" style="17" hidden="1" customWidth="1"/>
    <col min="10680" max="10680" width="9.5546875" style="17" customWidth="1"/>
    <col min="10681" max="10681" width="9.44140625" style="17" customWidth="1"/>
    <col min="10682" max="10682" width="9.109375" style="17" customWidth="1"/>
    <col min="10683" max="10683" width="0" style="17" hidden="1" customWidth="1"/>
    <col min="10684" max="10684" width="9.6640625" style="17" customWidth="1"/>
    <col min="10685" max="10741" width="0" style="17" hidden="1" customWidth="1"/>
    <col min="10742" max="10742" width="7.33203125" style="17" customWidth="1"/>
    <col min="10743" max="10746" width="0" style="17" hidden="1" customWidth="1"/>
    <col min="10747" max="10747" width="9.5546875" style="17" customWidth="1"/>
    <col min="10748" max="10748" width="7.6640625" style="17" customWidth="1"/>
    <col min="10749" max="10749" width="8.77734375" style="17" customWidth="1"/>
    <col min="10750" max="10751" width="0" style="17" hidden="1" customWidth="1"/>
    <col min="10752" max="10752" width="11.5546875" style="17" customWidth="1"/>
    <col min="10753" max="10766" width="0" style="17" hidden="1" customWidth="1"/>
    <col min="10767" max="10767" width="9.109375" style="17" customWidth="1"/>
    <col min="10768" max="10768" width="10.5546875" style="17" customWidth="1"/>
    <col min="10769" max="10769" width="9" style="17" customWidth="1"/>
    <col min="10770" max="10770" width="7.44140625" style="17" customWidth="1"/>
    <col min="10771" max="10773" width="8.77734375" style="17" customWidth="1"/>
    <col min="10774" max="10774" width="16" style="17" customWidth="1"/>
    <col min="10775" max="10805" width="0" style="17" hidden="1" customWidth="1"/>
    <col min="10806" max="10807" width="8.109375" style="17" customWidth="1"/>
    <col min="10808" max="10809" width="9.77734375" style="17"/>
    <col min="10810" max="10811" width="8.109375" style="17" customWidth="1"/>
    <col min="10812" max="10812" width="8.88671875" style="17" customWidth="1"/>
    <col min="10813" max="10813" width="9.109375" style="17" customWidth="1"/>
    <col min="10814" max="10814" width="8.6640625" style="17" customWidth="1"/>
    <col min="10815" max="10815" width="9" style="17" customWidth="1"/>
    <col min="10816" max="10816" width="8.33203125" style="17" customWidth="1"/>
    <col min="10817" max="10819" width="8.109375" style="17" customWidth="1"/>
    <col min="10820" max="10820" width="10.5546875" style="17" customWidth="1"/>
    <col min="10821" max="10821" width="9" style="17" customWidth="1"/>
    <col min="10822" max="10822" width="9.109375" style="17" customWidth="1"/>
    <col min="10823" max="10823" width="8.88671875" style="17" customWidth="1"/>
    <col min="10824" max="10825" width="10.109375" style="17" customWidth="1"/>
    <col min="10826" max="10827" width="8.109375" style="17" customWidth="1"/>
    <col min="10828" max="10828" width="8.77734375" style="17" customWidth="1"/>
    <col min="10829" max="10829" width="10.77734375" style="17" customWidth="1"/>
    <col min="10830" max="10830" width="8.109375" style="17" customWidth="1"/>
    <col min="10831" max="10831" width="8.88671875" style="17" customWidth="1"/>
    <col min="10832" max="10837" width="8.109375" style="17" customWidth="1"/>
    <col min="10838" max="10839" width="9.77734375" style="17"/>
    <col min="10840" max="10841" width="8.109375" style="17" customWidth="1"/>
    <col min="10842" max="10842" width="8.88671875" style="17" customWidth="1"/>
    <col min="10843" max="10843" width="9.109375" style="17" customWidth="1"/>
    <col min="10844" max="10844" width="8.6640625" style="17" customWidth="1"/>
    <col min="10845" max="10845" width="9" style="17" customWidth="1"/>
    <col min="10846" max="10846" width="8.33203125" style="17" customWidth="1"/>
    <col min="10847" max="10849" width="8.109375" style="17" customWidth="1"/>
    <col min="10850" max="10850" width="10.5546875" style="17" customWidth="1"/>
    <col min="10851" max="10851" width="9" style="17" customWidth="1"/>
    <col min="10852" max="10852" width="9.109375" style="17" customWidth="1"/>
    <col min="10853" max="10853" width="8.88671875" style="17" customWidth="1"/>
    <col min="10854" max="10855" width="10.109375" style="17" customWidth="1"/>
    <col min="10856" max="10857" width="8.109375" style="17" customWidth="1"/>
    <col min="10858" max="10858" width="8.77734375" style="17" customWidth="1"/>
    <col min="10859" max="10859" width="10.77734375" style="17" customWidth="1"/>
    <col min="10860" max="10860" width="8.109375" style="17" customWidth="1"/>
    <col min="10861" max="10861" width="8.88671875" style="17" customWidth="1"/>
    <col min="10862" max="10867" width="8.109375" style="17" customWidth="1"/>
    <col min="10868" max="10869" width="9.77734375" style="17"/>
    <col min="10870" max="10871" width="8.109375" style="17" customWidth="1"/>
    <col min="10872" max="10872" width="8.88671875" style="17" customWidth="1"/>
    <col min="10873" max="10873" width="9.109375" style="17" customWidth="1"/>
    <col min="10874" max="10874" width="8.6640625" style="17" customWidth="1"/>
    <col min="10875" max="10875" width="9" style="17" customWidth="1"/>
    <col min="10876" max="10876" width="8.33203125" style="17" customWidth="1"/>
    <col min="10877" max="10879" width="8.109375" style="17" customWidth="1"/>
    <col min="10880" max="10880" width="10.5546875" style="17" customWidth="1"/>
    <col min="10881" max="10881" width="9" style="17" customWidth="1"/>
    <col min="10882" max="10882" width="9.109375" style="17" customWidth="1"/>
    <col min="10883" max="10883" width="8.88671875" style="17" customWidth="1"/>
    <col min="10884" max="10885" width="10.109375" style="17" customWidth="1"/>
    <col min="10886" max="10887" width="8.109375" style="17" customWidth="1"/>
    <col min="10888" max="10888" width="8.77734375" style="17" customWidth="1"/>
    <col min="10889" max="10889" width="10.77734375" style="17" customWidth="1"/>
    <col min="10890" max="10890" width="8.109375" style="17" customWidth="1"/>
    <col min="10891" max="10891" width="8.88671875" style="17" customWidth="1"/>
    <col min="10892" max="10897" width="8.109375" style="17" customWidth="1"/>
    <col min="10898" max="10899" width="9.77734375" style="17"/>
    <col min="10900" max="10901" width="8.109375" style="17" customWidth="1"/>
    <col min="10902" max="10902" width="8.88671875" style="17" customWidth="1"/>
    <col min="10903" max="10903" width="9.109375" style="17" customWidth="1"/>
    <col min="10904" max="10904" width="8.6640625" style="17" customWidth="1"/>
    <col min="10905" max="10905" width="9" style="17" customWidth="1"/>
    <col min="10906" max="10906" width="8.33203125" style="17" customWidth="1"/>
    <col min="10907" max="10908" width="8.109375" style="17" customWidth="1"/>
    <col min="10909" max="10914" width="9.77734375" style="17"/>
    <col min="10915" max="10918" width="9" style="17" customWidth="1"/>
    <col min="10919" max="10929" width="9.77734375" style="17"/>
    <col min="10930" max="10930" width="0" style="17" hidden="1" customWidth="1"/>
    <col min="10931" max="10931" width="5.5546875" style="17" customWidth="1"/>
    <col min="10932" max="10932" width="20.77734375" style="17" customWidth="1"/>
    <col min="10933" max="10933" width="10" style="17" customWidth="1"/>
    <col min="10934" max="10935" width="0" style="17" hidden="1" customWidth="1"/>
    <col min="10936" max="10936" width="9.5546875" style="17" customWidth="1"/>
    <col min="10937" max="10937" width="9.44140625" style="17" customWidth="1"/>
    <col min="10938" max="10938" width="9.109375" style="17" customWidth="1"/>
    <col min="10939" max="10939" width="0" style="17" hidden="1" customWidth="1"/>
    <col min="10940" max="10940" width="9.6640625" style="17" customWidth="1"/>
    <col min="10941" max="10997" width="0" style="17" hidden="1" customWidth="1"/>
    <col min="10998" max="10998" width="7.33203125" style="17" customWidth="1"/>
    <col min="10999" max="11002" width="0" style="17" hidden="1" customWidth="1"/>
    <col min="11003" max="11003" width="9.5546875" style="17" customWidth="1"/>
    <col min="11004" max="11004" width="7.6640625" style="17" customWidth="1"/>
    <col min="11005" max="11005" width="8.77734375" style="17" customWidth="1"/>
    <col min="11006" max="11007" width="0" style="17" hidden="1" customWidth="1"/>
    <col min="11008" max="11008" width="11.5546875" style="17" customWidth="1"/>
    <col min="11009" max="11022" width="0" style="17" hidden="1" customWidth="1"/>
    <col min="11023" max="11023" width="9.109375" style="17" customWidth="1"/>
    <col min="11024" max="11024" width="10.5546875" style="17" customWidth="1"/>
    <col min="11025" max="11025" width="9" style="17" customWidth="1"/>
    <col min="11026" max="11026" width="7.44140625" style="17" customWidth="1"/>
    <col min="11027" max="11029" width="8.77734375" style="17" customWidth="1"/>
    <col min="11030" max="11030" width="16" style="17" customWidth="1"/>
    <col min="11031" max="11061" width="0" style="17" hidden="1" customWidth="1"/>
    <col min="11062" max="11063" width="8.109375" style="17" customWidth="1"/>
    <col min="11064" max="11065" width="9.77734375" style="17"/>
    <col min="11066" max="11067" width="8.109375" style="17" customWidth="1"/>
    <col min="11068" max="11068" width="8.88671875" style="17" customWidth="1"/>
    <col min="11069" max="11069" width="9.109375" style="17" customWidth="1"/>
    <col min="11070" max="11070" width="8.6640625" style="17" customWidth="1"/>
    <col min="11071" max="11071" width="9" style="17" customWidth="1"/>
    <col min="11072" max="11072" width="8.33203125" style="17" customWidth="1"/>
    <col min="11073" max="11075" width="8.109375" style="17" customWidth="1"/>
    <col min="11076" max="11076" width="10.5546875" style="17" customWidth="1"/>
    <col min="11077" max="11077" width="9" style="17" customWidth="1"/>
    <col min="11078" max="11078" width="9.109375" style="17" customWidth="1"/>
    <col min="11079" max="11079" width="8.88671875" style="17" customWidth="1"/>
    <col min="11080" max="11081" width="10.109375" style="17" customWidth="1"/>
    <col min="11082" max="11083" width="8.109375" style="17" customWidth="1"/>
    <col min="11084" max="11084" width="8.77734375" style="17" customWidth="1"/>
    <col min="11085" max="11085" width="10.77734375" style="17" customWidth="1"/>
    <col min="11086" max="11086" width="8.109375" style="17" customWidth="1"/>
    <col min="11087" max="11087" width="8.88671875" style="17" customWidth="1"/>
    <col min="11088" max="11093" width="8.109375" style="17" customWidth="1"/>
    <col min="11094" max="11095" width="9.77734375" style="17"/>
    <col min="11096" max="11097" width="8.109375" style="17" customWidth="1"/>
    <col min="11098" max="11098" width="8.88671875" style="17" customWidth="1"/>
    <col min="11099" max="11099" width="9.109375" style="17" customWidth="1"/>
    <col min="11100" max="11100" width="8.6640625" style="17" customWidth="1"/>
    <col min="11101" max="11101" width="9" style="17" customWidth="1"/>
    <col min="11102" max="11102" width="8.33203125" style="17" customWidth="1"/>
    <col min="11103" max="11105" width="8.109375" style="17" customWidth="1"/>
    <col min="11106" max="11106" width="10.5546875" style="17" customWidth="1"/>
    <col min="11107" max="11107" width="9" style="17" customWidth="1"/>
    <col min="11108" max="11108" width="9.109375" style="17" customWidth="1"/>
    <col min="11109" max="11109" width="8.88671875" style="17" customWidth="1"/>
    <col min="11110" max="11111" width="10.109375" style="17" customWidth="1"/>
    <col min="11112" max="11113" width="8.109375" style="17" customWidth="1"/>
    <col min="11114" max="11114" width="8.77734375" style="17" customWidth="1"/>
    <col min="11115" max="11115" width="10.77734375" style="17" customWidth="1"/>
    <col min="11116" max="11116" width="8.109375" style="17" customWidth="1"/>
    <col min="11117" max="11117" width="8.88671875" style="17" customWidth="1"/>
    <col min="11118" max="11123" width="8.109375" style="17" customWidth="1"/>
    <col min="11124" max="11125" width="9.77734375" style="17"/>
    <col min="11126" max="11127" width="8.109375" style="17" customWidth="1"/>
    <col min="11128" max="11128" width="8.88671875" style="17" customWidth="1"/>
    <col min="11129" max="11129" width="9.109375" style="17" customWidth="1"/>
    <col min="11130" max="11130" width="8.6640625" style="17" customWidth="1"/>
    <col min="11131" max="11131" width="9" style="17" customWidth="1"/>
    <col min="11132" max="11132" width="8.33203125" style="17" customWidth="1"/>
    <col min="11133" max="11135" width="8.109375" style="17" customWidth="1"/>
    <col min="11136" max="11136" width="10.5546875" style="17" customWidth="1"/>
    <col min="11137" max="11137" width="9" style="17" customWidth="1"/>
    <col min="11138" max="11138" width="9.109375" style="17" customWidth="1"/>
    <col min="11139" max="11139" width="8.88671875" style="17" customWidth="1"/>
    <col min="11140" max="11141" width="10.109375" style="17" customWidth="1"/>
    <col min="11142" max="11143" width="8.109375" style="17" customWidth="1"/>
    <col min="11144" max="11144" width="8.77734375" style="17" customWidth="1"/>
    <col min="11145" max="11145" width="10.77734375" style="17" customWidth="1"/>
    <col min="11146" max="11146" width="8.109375" style="17" customWidth="1"/>
    <col min="11147" max="11147" width="8.88671875" style="17" customWidth="1"/>
    <col min="11148" max="11153" width="8.109375" style="17" customWidth="1"/>
    <col min="11154" max="11155" width="9.77734375" style="17"/>
    <col min="11156" max="11157" width="8.109375" style="17" customWidth="1"/>
    <col min="11158" max="11158" width="8.88671875" style="17" customWidth="1"/>
    <col min="11159" max="11159" width="9.109375" style="17" customWidth="1"/>
    <col min="11160" max="11160" width="8.6640625" style="17" customWidth="1"/>
    <col min="11161" max="11161" width="9" style="17" customWidth="1"/>
    <col min="11162" max="11162" width="8.33203125" style="17" customWidth="1"/>
    <col min="11163" max="11164" width="8.109375" style="17" customWidth="1"/>
    <col min="11165" max="11170" width="9.77734375" style="17"/>
    <col min="11171" max="11174" width="9" style="17" customWidth="1"/>
    <col min="11175" max="11185" width="9.77734375" style="17"/>
    <col min="11186" max="11186" width="0" style="17" hidden="1" customWidth="1"/>
    <col min="11187" max="11187" width="5.5546875" style="17" customWidth="1"/>
    <col min="11188" max="11188" width="20.77734375" style="17" customWidth="1"/>
    <col min="11189" max="11189" width="10" style="17" customWidth="1"/>
    <col min="11190" max="11191" width="0" style="17" hidden="1" customWidth="1"/>
    <col min="11192" max="11192" width="9.5546875" style="17" customWidth="1"/>
    <col min="11193" max="11193" width="9.44140625" style="17" customWidth="1"/>
    <col min="11194" max="11194" width="9.109375" style="17" customWidth="1"/>
    <col min="11195" max="11195" width="0" style="17" hidden="1" customWidth="1"/>
    <col min="11196" max="11196" width="9.6640625" style="17" customWidth="1"/>
    <col min="11197" max="11253" width="0" style="17" hidden="1" customWidth="1"/>
    <col min="11254" max="11254" width="7.33203125" style="17" customWidth="1"/>
    <col min="11255" max="11258" width="0" style="17" hidden="1" customWidth="1"/>
    <col min="11259" max="11259" width="9.5546875" style="17" customWidth="1"/>
    <col min="11260" max="11260" width="7.6640625" style="17" customWidth="1"/>
    <col min="11261" max="11261" width="8.77734375" style="17" customWidth="1"/>
    <col min="11262" max="11263" width="0" style="17" hidden="1" customWidth="1"/>
    <col min="11264" max="11264" width="11.5546875" style="17" customWidth="1"/>
    <col min="11265" max="11278" width="0" style="17" hidden="1" customWidth="1"/>
    <col min="11279" max="11279" width="9.109375" style="17" customWidth="1"/>
    <col min="11280" max="11280" width="10.5546875" style="17" customWidth="1"/>
    <col min="11281" max="11281" width="9" style="17" customWidth="1"/>
    <col min="11282" max="11282" width="7.44140625" style="17" customWidth="1"/>
    <col min="11283" max="11285" width="8.77734375" style="17" customWidth="1"/>
    <col min="11286" max="11286" width="16" style="17" customWidth="1"/>
    <col min="11287" max="11317" width="0" style="17" hidden="1" customWidth="1"/>
    <col min="11318" max="11319" width="8.109375" style="17" customWidth="1"/>
    <col min="11320" max="11321" width="9.77734375" style="17"/>
    <col min="11322" max="11323" width="8.109375" style="17" customWidth="1"/>
    <col min="11324" max="11324" width="8.88671875" style="17" customWidth="1"/>
    <col min="11325" max="11325" width="9.109375" style="17" customWidth="1"/>
    <col min="11326" max="11326" width="8.6640625" style="17" customWidth="1"/>
    <col min="11327" max="11327" width="9" style="17" customWidth="1"/>
    <col min="11328" max="11328" width="8.33203125" style="17" customWidth="1"/>
    <col min="11329" max="11331" width="8.109375" style="17" customWidth="1"/>
    <col min="11332" max="11332" width="10.5546875" style="17" customWidth="1"/>
    <col min="11333" max="11333" width="9" style="17" customWidth="1"/>
    <col min="11334" max="11334" width="9.109375" style="17" customWidth="1"/>
    <col min="11335" max="11335" width="8.88671875" style="17" customWidth="1"/>
    <col min="11336" max="11337" width="10.109375" style="17" customWidth="1"/>
    <col min="11338" max="11339" width="8.109375" style="17" customWidth="1"/>
    <col min="11340" max="11340" width="8.77734375" style="17" customWidth="1"/>
    <col min="11341" max="11341" width="10.77734375" style="17" customWidth="1"/>
    <col min="11342" max="11342" width="8.109375" style="17" customWidth="1"/>
    <col min="11343" max="11343" width="8.88671875" style="17" customWidth="1"/>
    <col min="11344" max="11349" width="8.109375" style="17" customWidth="1"/>
    <col min="11350" max="11351" width="9.77734375" style="17"/>
    <col min="11352" max="11353" width="8.109375" style="17" customWidth="1"/>
    <col min="11354" max="11354" width="8.88671875" style="17" customWidth="1"/>
    <col min="11355" max="11355" width="9.109375" style="17" customWidth="1"/>
    <col min="11356" max="11356" width="8.6640625" style="17" customWidth="1"/>
    <col min="11357" max="11357" width="9" style="17" customWidth="1"/>
    <col min="11358" max="11358" width="8.33203125" style="17" customWidth="1"/>
    <col min="11359" max="11361" width="8.109375" style="17" customWidth="1"/>
    <col min="11362" max="11362" width="10.5546875" style="17" customWidth="1"/>
    <col min="11363" max="11363" width="9" style="17" customWidth="1"/>
    <col min="11364" max="11364" width="9.109375" style="17" customWidth="1"/>
    <col min="11365" max="11365" width="8.88671875" style="17" customWidth="1"/>
    <col min="11366" max="11367" width="10.109375" style="17" customWidth="1"/>
    <col min="11368" max="11369" width="8.109375" style="17" customWidth="1"/>
    <col min="11370" max="11370" width="8.77734375" style="17" customWidth="1"/>
    <col min="11371" max="11371" width="10.77734375" style="17" customWidth="1"/>
    <col min="11372" max="11372" width="8.109375" style="17" customWidth="1"/>
    <col min="11373" max="11373" width="8.88671875" style="17" customWidth="1"/>
    <col min="11374" max="11379" width="8.109375" style="17" customWidth="1"/>
    <col min="11380" max="11381" width="9.77734375" style="17"/>
    <col min="11382" max="11383" width="8.109375" style="17" customWidth="1"/>
    <col min="11384" max="11384" width="8.88671875" style="17" customWidth="1"/>
    <col min="11385" max="11385" width="9.109375" style="17" customWidth="1"/>
    <col min="11386" max="11386" width="8.6640625" style="17" customWidth="1"/>
    <col min="11387" max="11387" width="9" style="17" customWidth="1"/>
    <col min="11388" max="11388" width="8.33203125" style="17" customWidth="1"/>
    <col min="11389" max="11391" width="8.109375" style="17" customWidth="1"/>
    <col min="11392" max="11392" width="10.5546875" style="17" customWidth="1"/>
    <col min="11393" max="11393" width="9" style="17" customWidth="1"/>
    <col min="11394" max="11394" width="9.109375" style="17" customWidth="1"/>
    <col min="11395" max="11395" width="8.88671875" style="17" customWidth="1"/>
    <col min="11396" max="11397" width="10.109375" style="17" customWidth="1"/>
    <col min="11398" max="11399" width="8.109375" style="17" customWidth="1"/>
    <col min="11400" max="11400" width="8.77734375" style="17" customWidth="1"/>
    <col min="11401" max="11401" width="10.77734375" style="17" customWidth="1"/>
    <col min="11402" max="11402" width="8.109375" style="17" customWidth="1"/>
    <col min="11403" max="11403" width="8.88671875" style="17" customWidth="1"/>
    <col min="11404" max="11409" width="8.109375" style="17" customWidth="1"/>
    <col min="11410" max="11411" width="9.77734375" style="17"/>
    <col min="11412" max="11413" width="8.109375" style="17" customWidth="1"/>
    <col min="11414" max="11414" width="8.88671875" style="17" customWidth="1"/>
    <col min="11415" max="11415" width="9.109375" style="17" customWidth="1"/>
    <col min="11416" max="11416" width="8.6640625" style="17" customWidth="1"/>
    <col min="11417" max="11417" width="9" style="17" customWidth="1"/>
    <col min="11418" max="11418" width="8.33203125" style="17" customWidth="1"/>
    <col min="11419" max="11420" width="8.109375" style="17" customWidth="1"/>
    <col min="11421" max="11426" width="9.77734375" style="17"/>
    <col min="11427" max="11430" width="9" style="17" customWidth="1"/>
    <col min="11431" max="11441" width="9.77734375" style="17"/>
    <col min="11442" max="11442" width="0" style="17" hidden="1" customWidth="1"/>
    <col min="11443" max="11443" width="5.5546875" style="17" customWidth="1"/>
    <col min="11444" max="11444" width="20.77734375" style="17" customWidth="1"/>
    <col min="11445" max="11445" width="10" style="17" customWidth="1"/>
    <col min="11446" max="11447" width="0" style="17" hidden="1" customWidth="1"/>
    <col min="11448" max="11448" width="9.5546875" style="17" customWidth="1"/>
    <col min="11449" max="11449" width="9.44140625" style="17" customWidth="1"/>
    <col min="11450" max="11450" width="9.109375" style="17" customWidth="1"/>
    <col min="11451" max="11451" width="0" style="17" hidden="1" customWidth="1"/>
    <col min="11452" max="11452" width="9.6640625" style="17" customWidth="1"/>
    <col min="11453" max="11509" width="0" style="17" hidden="1" customWidth="1"/>
    <col min="11510" max="11510" width="7.33203125" style="17" customWidth="1"/>
    <col min="11511" max="11514" width="0" style="17" hidden="1" customWidth="1"/>
    <col min="11515" max="11515" width="9.5546875" style="17" customWidth="1"/>
    <col min="11516" max="11516" width="7.6640625" style="17" customWidth="1"/>
    <col min="11517" max="11517" width="8.77734375" style="17" customWidth="1"/>
    <col min="11518" max="11519" width="0" style="17" hidden="1" customWidth="1"/>
    <col min="11520" max="11520" width="11.5546875" style="17" customWidth="1"/>
    <col min="11521" max="11534" width="0" style="17" hidden="1" customWidth="1"/>
    <col min="11535" max="11535" width="9.109375" style="17" customWidth="1"/>
    <col min="11536" max="11536" width="10.5546875" style="17" customWidth="1"/>
    <col min="11537" max="11537" width="9" style="17" customWidth="1"/>
    <col min="11538" max="11538" width="7.44140625" style="17" customWidth="1"/>
    <col min="11539" max="11541" width="8.77734375" style="17" customWidth="1"/>
    <col min="11542" max="11542" width="16" style="17" customWidth="1"/>
    <col min="11543" max="11573" width="0" style="17" hidden="1" customWidth="1"/>
    <col min="11574" max="11575" width="8.109375" style="17" customWidth="1"/>
    <col min="11576" max="11577" width="9.77734375" style="17"/>
    <col min="11578" max="11579" width="8.109375" style="17" customWidth="1"/>
    <col min="11580" max="11580" width="8.88671875" style="17" customWidth="1"/>
    <col min="11581" max="11581" width="9.109375" style="17" customWidth="1"/>
    <col min="11582" max="11582" width="8.6640625" style="17" customWidth="1"/>
    <col min="11583" max="11583" width="9" style="17" customWidth="1"/>
    <col min="11584" max="11584" width="8.33203125" style="17" customWidth="1"/>
    <col min="11585" max="11587" width="8.109375" style="17" customWidth="1"/>
    <col min="11588" max="11588" width="10.5546875" style="17" customWidth="1"/>
    <col min="11589" max="11589" width="9" style="17" customWidth="1"/>
    <col min="11590" max="11590" width="9.109375" style="17" customWidth="1"/>
    <col min="11591" max="11591" width="8.88671875" style="17" customWidth="1"/>
    <col min="11592" max="11593" width="10.109375" style="17" customWidth="1"/>
    <col min="11594" max="11595" width="8.109375" style="17" customWidth="1"/>
    <col min="11596" max="11596" width="8.77734375" style="17" customWidth="1"/>
    <col min="11597" max="11597" width="10.77734375" style="17" customWidth="1"/>
    <col min="11598" max="11598" width="8.109375" style="17" customWidth="1"/>
    <col min="11599" max="11599" width="8.88671875" style="17" customWidth="1"/>
    <col min="11600" max="11605" width="8.109375" style="17" customWidth="1"/>
    <col min="11606" max="11607" width="9.77734375" style="17"/>
    <col min="11608" max="11609" width="8.109375" style="17" customWidth="1"/>
    <col min="11610" max="11610" width="8.88671875" style="17" customWidth="1"/>
    <col min="11611" max="11611" width="9.109375" style="17" customWidth="1"/>
    <col min="11612" max="11612" width="8.6640625" style="17" customWidth="1"/>
    <col min="11613" max="11613" width="9" style="17" customWidth="1"/>
    <col min="11614" max="11614" width="8.33203125" style="17" customWidth="1"/>
    <col min="11615" max="11617" width="8.109375" style="17" customWidth="1"/>
    <col min="11618" max="11618" width="10.5546875" style="17" customWidth="1"/>
    <col min="11619" max="11619" width="9" style="17" customWidth="1"/>
    <col min="11620" max="11620" width="9.109375" style="17" customWidth="1"/>
    <col min="11621" max="11621" width="8.88671875" style="17" customWidth="1"/>
    <col min="11622" max="11623" width="10.109375" style="17" customWidth="1"/>
    <col min="11624" max="11625" width="8.109375" style="17" customWidth="1"/>
    <col min="11626" max="11626" width="8.77734375" style="17" customWidth="1"/>
    <col min="11627" max="11627" width="10.77734375" style="17" customWidth="1"/>
    <col min="11628" max="11628" width="8.109375" style="17" customWidth="1"/>
    <col min="11629" max="11629" width="8.88671875" style="17" customWidth="1"/>
    <col min="11630" max="11635" width="8.109375" style="17" customWidth="1"/>
    <col min="11636" max="11637" width="9.77734375" style="17"/>
    <col min="11638" max="11639" width="8.109375" style="17" customWidth="1"/>
    <col min="11640" max="11640" width="8.88671875" style="17" customWidth="1"/>
    <col min="11641" max="11641" width="9.109375" style="17" customWidth="1"/>
    <col min="11642" max="11642" width="8.6640625" style="17" customWidth="1"/>
    <col min="11643" max="11643" width="9" style="17" customWidth="1"/>
    <col min="11644" max="11644" width="8.33203125" style="17" customWidth="1"/>
    <col min="11645" max="11647" width="8.109375" style="17" customWidth="1"/>
    <col min="11648" max="11648" width="10.5546875" style="17" customWidth="1"/>
    <col min="11649" max="11649" width="9" style="17" customWidth="1"/>
    <col min="11650" max="11650" width="9.109375" style="17" customWidth="1"/>
    <col min="11651" max="11651" width="8.88671875" style="17" customWidth="1"/>
    <col min="11652" max="11653" width="10.109375" style="17" customWidth="1"/>
    <col min="11654" max="11655" width="8.109375" style="17" customWidth="1"/>
    <col min="11656" max="11656" width="8.77734375" style="17" customWidth="1"/>
    <col min="11657" max="11657" width="10.77734375" style="17" customWidth="1"/>
    <col min="11658" max="11658" width="8.109375" style="17" customWidth="1"/>
    <col min="11659" max="11659" width="8.88671875" style="17" customWidth="1"/>
    <col min="11660" max="11665" width="8.109375" style="17" customWidth="1"/>
    <col min="11666" max="11667" width="9.77734375" style="17"/>
    <col min="11668" max="11669" width="8.109375" style="17" customWidth="1"/>
    <col min="11670" max="11670" width="8.88671875" style="17" customWidth="1"/>
    <col min="11671" max="11671" width="9.109375" style="17" customWidth="1"/>
    <col min="11672" max="11672" width="8.6640625" style="17" customWidth="1"/>
    <col min="11673" max="11673" width="9" style="17" customWidth="1"/>
    <col min="11674" max="11674" width="8.33203125" style="17" customWidth="1"/>
    <col min="11675" max="11676" width="8.109375" style="17" customWidth="1"/>
    <col min="11677" max="11682" width="9.77734375" style="17"/>
    <col min="11683" max="11686" width="9" style="17" customWidth="1"/>
    <col min="11687" max="11697" width="9.77734375" style="17"/>
    <col min="11698" max="11698" width="0" style="17" hidden="1" customWidth="1"/>
    <col min="11699" max="11699" width="5.5546875" style="17" customWidth="1"/>
    <col min="11700" max="11700" width="20.77734375" style="17" customWidth="1"/>
    <col min="11701" max="11701" width="10" style="17" customWidth="1"/>
    <col min="11702" max="11703" width="0" style="17" hidden="1" customWidth="1"/>
    <col min="11704" max="11704" width="9.5546875" style="17" customWidth="1"/>
    <col min="11705" max="11705" width="9.44140625" style="17" customWidth="1"/>
    <col min="11706" max="11706" width="9.109375" style="17" customWidth="1"/>
    <col min="11707" max="11707" width="0" style="17" hidden="1" customWidth="1"/>
    <col min="11708" max="11708" width="9.6640625" style="17" customWidth="1"/>
    <col min="11709" max="11765" width="0" style="17" hidden="1" customWidth="1"/>
    <col min="11766" max="11766" width="7.33203125" style="17" customWidth="1"/>
    <col min="11767" max="11770" width="0" style="17" hidden="1" customWidth="1"/>
    <col min="11771" max="11771" width="9.5546875" style="17" customWidth="1"/>
    <col min="11772" max="11772" width="7.6640625" style="17" customWidth="1"/>
    <col min="11773" max="11773" width="8.77734375" style="17" customWidth="1"/>
    <col min="11774" max="11775" width="0" style="17" hidden="1" customWidth="1"/>
    <col min="11776" max="11776" width="11.5546875" style="17" customWidth="1"/>
    <col min="11777" max="11790" width="0" style="17" hidden="1" customWidth="1"/>
    <col min="11791" max="11791" width="9.109375" style="17" customWidth="1"/>
    <col min="11792" max="11792" width="10.5546875" style="17" customWidth="1"/>
    <col min="11793" max="11793" width="9" style="17" customWidth="1"/>
    <col min="11794" max="11794" width="7.44140625" style="17" customWidth="1"/>
    <col min="11795" max="11797" width="8.77734375" style="17" customWidth="1"/>
    <col min="11798" max="11798" width="16" style="17" customWidth="1"/>
    <col min="11799" max="11829" width="0" style="17" hidden="1" customWidth="1"/>
    <col min="11830" max="11831" width="8.109375" style="17" customWidth="1"/>
    <col min="11832" max="11833" width="9.77734375" style="17"/>
    <col min="11834" max="11835" width="8.109375" style="17" customWidth="1"/>
    <col min="11836" max="11836" width="8.88671875" style="17" customWidth="1"/>
    <col min="11837" max="11837" width="9.109375" style="17" customWidth="1"/>
    <col min="11838" max="11838" width="8.6640625" style="17" customWidth="1"/>
    <col min="11839" max="11839" width="9" style="17" customWidth="1"/>
    <col min="11840" max="11840" width="8.33203125" style="17" customWidth="1"/>
    <col min="11841" max="11843" width="8.109375" style="17" customWidth="1"/>
    <col min="11844" max="11844" width="10.5546875" style="17" customWidth="1"/>
    <col min="11845" max="11845" width="9" style="17" customWidth="1"/>
    <col min="11846" max="11846" width="9.109375" style="17" customWidth="1"/>
    <col min="11847" max="11847" width="8.88671875" style="17" customWidth="1"/>
    <col min="11848" max="11849" width="10.109375" style="17" customWidth="1"/>
    <col min="11850" max="11851" width="8.109375" style="17" customWidth="1"/>
    <col min="11852" max="11852" width="8.77734375" style="17" customWidth="1"/>
    <col min="11853" max="11853" width="10.77734375" style="17" customWidth="1"/>
    <col min="11854" max="11854" width="8.109375" style="17" customWidth="1"/>
    <col min="11855" max="11855" width="8.88671875" style="17" customWidth="1"/>
    <col min="11856" max="11861" width="8.109375" style="17" customWidth="1"/>
    <col min="11862" max="11863" width="9.77734375" style="17"/>
    <col min="11864" max="11865" width="8.109375" style="17" customWidth="1"/>
    <col min="11866" max="11866" width="8.88671875" style="17" customWidth="1"/>
    <col min="11867" max="11867" width="9.109375" style="17" customWidth="1"/>
    <col min="11868" max="11868" width="8.6640625" style="17" customWidth="1"/>
    <col min="11869" max="11869" width="9" style="17" customWidth="1"/>
    <col min="11870" max="11870" width="8.33203125" style="17" customWidth="1"/>
    <col min="11871" max="11873" width="8.109375" style="17" customWidth="1"/>
    <col min="11874" max="11874" width="10.5546875" style="17" customWidth="1"/>
    <col min="11875" max="11875" width="9" style="17" customWidth="1"/>
    <col min="11876" max="11876" width="9.109375" style="17" customWidth="1"/>
    <col min="11877" max="11877" width="8.88671875" style="17" customWidth="1"/>
    <col min="11878" max="11879" width="10.109375" style="17" customWidth="1"/>
    <col min="11880" max="11881" width="8.109375" style="17" customWidth="1"/>
    <col min="11882" max="11882" width="8.77734375" style="17" customWidth="1"/>
    <col min="11883" max="11883" width="10.77734375" style="17" customWidth="1"/>
    <col min="11884" max="11884" width="8.109375" style="17" customWidth="1"/>
    <col min="11885" max="11885" width="8.88671875" style="17" customWidth="1"/>
    <col min="11886" max="11891" width="8.109375" style="17" customWidth="1"/>
    <col min="11892" max="11893" width="9.77734375" style="17"/>
    <col min="11894" max="11895" width="8.109375" style="17" customWidth="1"/>
    <col min="11896" max="11896" width="8.88671875" style="17" customWidth="1"/>
    <col min="11897" max="11897" width="9.109375" style="17" customWidth="1"/>
    <col min="11898" max="11898" width="8.6640625" style="17" customWidth="1"/>
    <col min="11899" max="11899" width="9" style="17" customWidth="1"/>
    <col min="11900" max="11900" width="8.33203125" style="17" customWidth="1"/>
    <col min="11901" max="11903" width="8.109375" style="17" customWidth="1"/>
    <col min="11904" max="11904" width="10.5546875" style="17" customWidth="1"/>
    <col min="11905" max="11905" width="9" style="17" customWidth="1"/>
    <col min="11906" max="11906" width="9.109375" style="17" customWidth="1"/>
    <col min="11907" max="11907" width="8.88671875" style="17" customWidth="1"/>
    <col min="11908" max="11909" width="10.109375" style="17" customWidth="1"/>
    <col min="11910" max="11911" width="8.109375" style="17" customWidth="1"/>
    <col min="11912" max="11912" width="8.77734375" style="17" customWidth="1"/>
    <col min="11913" max="11913" width="10.77734375" style="17" customWidth="1"/>
    <col min="11914" max="11914" width="8.109375" style="17" customWidth="1"/>
    <col min="11915" max="11915" width="8.88671875" style="17" customWidth="1"/>
    <col min="11916" max="11921" width="8.109375" style="17" customWidth="1"/>
    <col min="11922" max="11923" width="9.77734375" style="17"/>
    <col min="11924" max="11925" width="8.109375" style="17" customWidth="1"/>
    <col min="11926" max="11926" width="8.88671875" style="17" customWidth="1"/>
    <col min="11927" max="11927" width="9.109375" style="17" customWidth="1"/>
    <col min="11928" max="11928" width="8.6640625" style="17" customWidth="1"/>
    <col min="11929" max="11929" width="9" style="17" customWidth="1"/>
    <col min="11930" max="11930" width="8.33203125" style="17" customWidth="1"/>
    <col min="11931" max="11932" width="8.109375" style="17" customWidth="1"/>
    <col min="11933" max="11938" width="9.77734375" style="17"/>
    <col min="11939" max="11942" width="9" style="17" customWidth="1"/>
    <col min="11943" max="11953" width="9.77734375" style="17"/>
    <col min="11954" max="11954" width="0" style="17" hidden="1" customWidth="1"/>
    <col min="11955" max="11955" width="5.5546875" style="17" customWidth="1"/>
    <col min="11956" max="11956" width="20.77734375" style="17" customWidth="1"/>
    <col min="11957" max="11957" width="10" style="17" customWidth="1"/>
    <col min="11958" max="11959" width="0" style="17" hidden="1" customWidth="1"/>
    <col min="11960" max="11960" width="9.5546875" style="17" customWidth="1"/>
    <col min="11961" max="11961" width="9.44140625" style="17" customWidth="1"/>
    <col min="11962" max="11962" width="9.109375" style="17" customWidth="1"/>
    <col min="11963" max="11963" width="0" style="17" hidden="1" customWidth="1"/>
    <col min="11964" max="11964" width="9.6640625" style="17" customWidth="1"/>
    <col min="11965" max="12021" width="0" style="17" hidden="1" customWidth="1"/>
    <col min="12022" max="12022" width="7.33203125" style="17" customWidth="1"/>
    <col min="12023" max="12026" width="0" style="17" hidden="1" customWidth="1"/>
    <col min="12027" max="12027" width="9.5546875" style="17" customWidth="1"/>
    <col min="12028" max="12028" width="7.6640625" style="17" customWidth="1"/>
    <col min="12029" max="12029" width="8.77734375" style="17" customWidth="1"/>
    <col min="12030" max="12031" width="0" style="17" hidden="1" customWidth="1"/>
    <col min="12032" max="12032" width="11.5546875" style="17" customWidth="1"/>
    <col min="12033" max="12046" width="0" style="17" hidden="1" customWidth="1"/>
    <col min="12047" max="12047" width="9.109375" style="17" customWidth="1"/>
    <col min="12048" max="12048" width="10.5546875" style="17" customWidth="1"/>
    <col min="12049" max="12049" width="9" style="17" customWidth="1"/>
    <col min="12050" max="12050" width="7.44140625" style="17" customWidth="1"/>
    <col min="12051" max="12053" width="8.77734375" style="17" customWidth="1"/>
    <col min="12054" max="12054" width="16" style="17" customWidth="1"/>
    <col min="12055" max="12085" width="0" style="17" hidden="1" customWidth="1"/>
    <col min="12086" max="12087" width="8.109375" style="17" customWidth="1"/>
    <col min="12088" max="12089" width="9.77734375" style="17"/>
    <col min="12090" max="12091" width="8.109375" style="17" customWidth="1"/>
    <col min="12092" max="12092" width="8.88671875" style="17" customWidth="1"/>
    <col min="12093" max="12093" width="9.109375" style="17" customWidth="1"/>
    <col min="12094" max="12094" width="8.6640625" style="17" customWidth="1"/>
    <col min="12095" max="12095" width="9" style="17" customWidth="1"/>
    <col min="12096" max="12096" width="8.33203125" style="17" customWidth="1"/>
    <col min="12097" max="12099" width="8.109375" style="17" customWidth="1"/>
    <col min="12100" max="12100" width="10.5546875" style="17" customWidth="1"/>
    <col min="12101" max="12101" width="9" style="17" customWidth="1"/>
    <col min="12102" max="12102" width="9.109375" style="17" customWidth="1"/>
    <col min="12103" max="12103" width="8.88671875" style="17" customWidth="1"/>
    <col min="12104" max="12105" width="10.109375" style="17" customWidth="1"/>
    <col min="12106" max="12107" width="8.109375" style="17" customWidth="1"/>
    <col min="12108" max="12108" width="8.77734375" style="17" customWidth="1"/>
    <col min="12109" max="12109" width="10.77734375" style="17" customWidth="1"/>
    <col min="12110" max="12110" width="8.109375" style="17" customWidth="1"/>
    <col min="12111" max="12111" width="8.88671875" style="17" customWidth="1"/>
    <col min="12112" max="12117" width="8.109375" style="17" customWidth="1"/>
    <col min="12118" max="12119" width="9.77734375" style="17"/>
    <col min="12120" max="12121" width="8.109375" style="17" customWidth="1"/>
    <col min="12122" max="12122" width="8.88671875" style="17" customWidth="1"/>
    <col min="12123" max="12123" width="9.109375" style="17" customWidth="1"/>
    <col min="12124" max="12124" width="8.6640625" style="17" customWidth="1"/>
    <col min="12125" max="12125" width="9" style="17" customWidth="1"/>
    <col min="12126" max="12126" width="8.33203125" style="17" customWidth="1"/>
    <col min="12127" max="12129" width="8.109375" style="17" customWidth="1"/>
    <col min="12130" max="12130" width="10.5546875" style="17" customWidth="1"/>
    <col min="12131" max="12131" width="9" style="17" customWidth="1"/>
    <col min="12132" max="12132" width="9.109375" style="17" customWidth="1"/>
    <col min="12133" max="12133" width="8.88671875" style="17" customWidth="1"/>
    <col min="12134" max="12135" width="10.109375" style="17" customWidth="1"/>
    <col min="12136" max="12137" width="8.109375" style="17" customWidth="1"/>
    <col min="12138" max="12138" width="8.77734375" style="17" customWidth="1"/>
    <col min="12139" max="12139" width="10.77734375" style="17" customWidth="1"/>
    <col min="12140" max="12140" width="8.109375" style="17" customWidth="1"/>
    <col min="12141" max="12141" width="8.88671875" style="17" customWidth="1"/>
    <col min="12142" max="12147" width="8.109375" style="17" customWidth="1"/>
    <col min="12148" max="12149" width="9.77734375" style="17"/>
    <col min="12150" max="12151" width="8.109375" style="17" customWidth="1"/>
    <col min="12152" max="12152" width="8.88671875" style="17" customWidth="1"/>
    <col min="12153" max="12153" width="9.109375" style="17" customWidth="1"/>
    <col min="12154" max="12154" width="8.6640625" style="17" customWidth="1"/>
    <col min="12155" max="12155" width="9" style="17" customWidth="1"/>
    <col min="12156" max="12156" width="8.33203125" style="17" customWidth="1"/>
    <col min="12157" max="12159" width="8.109375" style="17" customWidth="1"/>
    <col min="12160" max="12160" width="10.5546875" style="17" customWidth="1"/>
    <col min="12161" max="12161" width="9" style="17" customWidth="1"/>
    <col min="12162" max="12162" width="9.109375" style="17" customWidth="1"/>
    <col min="12163" max="12163" width="8.88671875" style="17" customWidth="1"/>
    <col min="12164" max="12165" width="10.109375" style="17" customWidth="1"/>
    <col min="12166" max="12167" width="8.109375" style="17" customWidth="1"/>
    <col min="12168" max="12168" width="8.77734375" style="17" customWidth="1"/>
    <col min="12169" max="12169" width="10.77734375" style="17" customWidth="1"/>
    <col min="12170" max="12170" width="8.109375" style="17" customWidth="1"/>
    <col min="12171" max="12171" width="8.88671875" style="17" customWidth="1"/>
    <col min="12172" max="12177" width="8.109375" style="17" customWidth="1"/>
    <col min="12178" max="12179" width="9.77734375" style="17"/>
    <col min="12180" max="12181" width="8.109375" style="17" customWidth="1"/>
    <col min="12182" max="12182" width="8.88671875" style="17" customWidth="1"/>
    <col min="12183" max="12183" width="9.109375" style="17" customWidth="1"/>
    <col min="12184" max="12184" width="8.6640625" style="17" customWidth="1"/>
    <col min="12185" max="12185" width="9" style="17" customWidth="1"/>
    <col min="12186" max="12186" width="8.33203125" style="17" customWidth="1"/>
    <col min="12187" max="12188" width="8.109375" style="17" customWidth="1"/>
    <col min="12189" max="12194" width="9.77734375" style="17"/>
    <col min="12195" max="12198" width="9" style="17" customWidth="1"/>
    <col min="12199" max="12209" width="9.77734375" style="17"/>
    <col min="12210" max="12210" width="0" style="17" hidden="1" customWidth="1"/>
    <col min="12211" max="12211" width="5.5546875" style="17" customWidth="1"/>
    <col min="12212" max="12212" width="20.77734375" style="17" customWidth="1"/>
    <col min="12213" max="12213" width="10" style="17" customWidth="1"/>
    <col min="12214" max="12215" width="0" style="17" hidden="1" customWidth="1"/>
    <col min="12216" max="12216" width="9.5546875" style="17" customWidth="1"/>
    <col min="12217" max="12217" width="9.44140625" style="17" customWidth="1"/>
    <col min="12218" max="12218" width="9.109375" style="17" customWidth="1"/>
    <col min="12219" max="12219" width="0" style="17" hidden="1" customWidth="1"/>
    <col min="12220" max="12220" width="9.6640625" style="17" customWidth="1"/>
    <col min="12221" max="12277" width="0" style="17" hidden="1" customWidth="1"/>
    <col min="12278" max="12278" width="7.33203125" style="17" customWidth="1"/>
    <col min="12279" max="12282" width="0" style="17" hidden="1" customWidth="1"/>
    <col min="12283" max="12283" width="9.5546875" style="17" customWidth="1"/>
    <col min="12284" max="12284" width="7.6640625" style="17" customWidth="1"/>
    <col min="12285" max="12285" width="8.77734375" style="17" customWidth="1"/>
    <col min="12286" max="12287" width="0" style="17" hidden="1" customWidth="1"/>
    <col min="12288" max="12288" width="11.5546875" style="17" customWidth="1"/>
    <col min="12289" max="12302" width="0" style="17" hidden="1" customWidth="1"/>
    <col min="12303" max="12303" width="9.109375" style="17" customWidth="1"/>
    <col min="12304" max="12304" width="10.5546875" style="17" customWidth="1"/>
    <col min="12305" max="12305" width="9" style="17" customWidth="1"/>
    <col min="12306" max="12306" width="7.44140625" style="17" customWidth="1"/>
    <col min="12307" max="12309" width="8.77734375" style="17" customWidth="1"/>
    <col min="12310" max="12310" width="16" style="17" customWidth="1"/>
    <col min="12311" max="12341" width="0" style="17" hidden="1" customWidth="1"/>
    <col min="12342" max="12343" width="8.109375" style="17" customWidth="1"/>
    <col min="12344" max="12345" width="9.77734375" style="17"/>
    <col min="12346" max="12347" width="8.109375" style="17" customWidth="1"/>
    <col min="12348" max="12348" width="8.88671875" style="17" customWidth="1"/>
    <col min="12349" max="12349" width="9.109375" style="17" customWidth="1"/>
    <col min="12350" max="12350" width="8.6640625" style="17" customWidth="1"/>
    <col min="12351" max="12351" width="9" style="17" customWidth="1"/>
    <col min="12352" max="12352" width="8.33203125" style="17" customWidth="1"/>
    <col min="12353" max="12355" width="8.109375" style="17" customWidth="1"/>
    <col min="12356" max="12356" width="10.5546875" style="17" customWidth="1"/>
    <col min="12357" max="12357" width="9" style="17" customWidth="1"/>
    <col min="12358" max="12358" width="9.109375" style="17" customWidth="1"/>
    <col min="12359" max="12359" width="8.88671875" style="17" customWidth="1"/>
    <col min="12360" max="12361" width="10.109375" style="17" customWidth="1"/>
    <col min="12362" max="12363" width="8.109375" style="17" customWidth="1"/>
    <col min="12364" max="12364" width="8.77734375" style="17" customWidth="1"/>
    <col min="12365" max="12365" width="10.77734375" style="17" customWidth="1"/>
    <col min="12366" max="12366" width="8.109375" style="17" customWidth="1"/>
    <col min="12367" max="12367" width="8.88671875" style="17" customWidth="1"/>
    <col min="12368" max="12373" width="8.109375" style="17" customWidth="1"/>
    <col min="12374" max="12375" width="9.77734375" style="17"/>
    <col min="12376" max="12377" width="8.109375" style="17" customWidth="1"/>
    <col min="12378" max="12378" width="8.88671875" style="17" customWidth="1"/>
    <col min="12379" max="12379" width="9.109375" style="17" customWidth="1"/>
    <col min="12380" max="12380" width="8.6640625" style="17" customWidth="1"/>
    <col min="12381" max="12381" width="9" style="17" customWidth="1"/>
    <col min="12382" max="12382" width="8.33203125" style="17" customWidth="1"/>
    <col min="12383" max="12385" width="8.109375" style="17" customWidth="1"/>
    <col min="12386" max="12386" width="10.5546875" style="17" customWidth="1"/>
    <col min="12387" max="12387" width="9" style="17" customWidth="1"/>
    <col min="12388" max="12388" width="9.109375" style="17" customWidth="1"/>
    <col min="12389" max="12389" width="8.88671875" style="17" customWidth="1"/>
    <col min="12390" max="12391" width="10.109375" style="17" customWidth="1"/>
    <col min="12392" max="12393" width="8.109375" style="17" customWidth="1"/>
    <col min="12394" max="12394" width="8.77734375" style="17" customWidth="1"/>
    <col min="12395" max="12395" width="10.77734375" style="17" customWidth="1"/>
    <col min="12396" max="12396" width="8.109375" style="17" customWidth="1"/>
    <col min="12397" max="12397" width="8.88671875" style="17" customWidth="1"/>
    <col min="12398" max="12403" width="8.109375" style="17" customWidth="1"/>
    <col min="12404" max="12405" width="9.77734375" style="17"/>
    <col min="12406" max="12407" width="8.109375" style="17" customWidth="1"/>
    <col min="12408" max="12408" width="8.88671875" style="17" customWidth="1"/>
    <col min="12409" max="12409" width="9.109375" style="17" customWidth="1"/>
    <col min="12410" max="12410" width="8.6640625" style="17" customWidth="1"/>
    <col min="12411" max="12411" width="9" style="17" customWidth="1"/>
    <col min="12412" max="12412" width="8.33203125" style="17" customWidth="1"/>
    <col min="12413" max="12415" width="8.109375" style="17" customWidth="1"/>
    <col min="12416" max="12416" width="10.5546875" style="17" customWidth="1"/>
    <col min="12417" max="12417" width="9" style="17" customWidth="1"/>
    <col min="12418" max="12418" width="9.109375" style="17" customWidth="1"/>
    <col min="12419" max="12419" width="8.88671875" style="17" customWidth="1"/>
    <col min="12420" max="12421" width="10.109375" style="17" customWidth="1"/>
    <col min="12422" max="12423" width="8.109375" style="17" customWidth="1"/>
    <col min="12424" max="12424" width="8.77734375" style="17" customWidth="1"/>
    <col min="12425" max="12425" width="10.77734375" style="17" customWidth="1"/>
    <col min="12426" max="12426" width="8.109375" style="17" customWidth="1"/>
    <col min="12427" max="12427" width="8.88671875" style="17" customWidth="1"/>
    <col min="12428" max="12433" width="8.109375" style="17" customWidth="1"/>
    <col min="12434" max="12435" width="9.77734375" style="17"/>
    <col min="12436" max="12437" width="8.109375" style="17" customWidth="1"/>
    <col min="12438" max="12438" width="8.88671875" style="17" customWidth="1"/>
    <col min="12439" max="12439" width="9.109375" style="17" customWidth="1"/>
    <col min="12440" max="12440" width="8.6640625" style="17" customWidth="1"/>
    <col min="12441" max="12441" width="9" style="17" customWidth="1"/>
    <col min="12442" max="12442" width="8.33203125" style="17" customWidth="1"/>
    <col min="12443" max="12444" width="8.109375" style="17" customWidth="1"/>
    <col min="12445" max="12450" width="9.77734375" style="17"/>
    <col min="12451" max="12454" width="9" style="17" customWidth="1"/>
    <col min="12455" max="12465" width="9.77734375" style="17"/>
    <col min="12466" max="12466" width="0" style="17" hidden="1" customWidth="1"/>
    <col min="12467" max="12467" width="5.5546875" style="17" customWidth="1"/>
    <col min="12468" max="12468" width="20.77734375" style="17" customWidth="1"/>
    <col min="12469" max="12469" width="10" style="17" customWidth="1"/>
    <col min="12470" max="12471" width="0" style="17" hidden="1" customWidth="1"/>
    <col min="12472" max="12472" width="9.5546875" style="17" customWidth="1"/>
    <col min="12473" max="12473" width="9.44140625" style="17" customWidth="1"/>
    <col min="12474" max="12474" width="9.109375" style="17" customWidth="1"/>
    <col min="12475" max="12475" width="0" style="17" hidden="1" customWidth="1"/>
    <col min="12476" max="12476" width="9.6640625" style="17" customWidth="1"/>
    <col min="12477" max="12533" width="0" style="17" hidden="1" customWidth="1"/>
    <col min="12534" max="12534" width="7.33203125" style="17" customWidth="1"/>
    <col min="12535" max="12538" width="0" style="17" hidden="1" customWidth="1"/>
    <col min="12539" max="12539" width="9.5546875" style="17" customWidth="1"/>
    <col min="12540" max="12540" width="7.6640625" style="17" customWidth="1"/>
    <col min="12541" max="12541" width="8.77734375" style="17" customWidth="1"/>
    <col min="12542" max="12543" width="0" style="17" hidden="1" customWidth="1"/>
    <col min="12544" max="12544" width="11.5546875" style="17" customWidth="1"/>
    <col min="12545" max="12558" width="0" style="17" hidden="1" customWidth="1"/>
    <col min="12559" max="12559" width="9.109375" style="17" customWidth="1"/>
    <col min="12560" max="12560" width="10.5546875" style="17" customWidth="1"/>
    <col min="12561" max="12561" width="9" style="17" customWidth="1"/>
    <col min="12562" max="12562" width="7.44140625" style="17" customWidth="1"/>
    <col min="12563" max="12565" width="8.77734375" style="17" customWidth="1"/>
    <col min="12566" max="12566" width="16" style="17" customWidth="1"/>
    <col min="12567" max="12597" width="0" style="17" hidden="1" customWidth="1"/>
    <col min="12598" max="12599" width="8.109375" style="17" customWidth="1"/>
    <col min="12600" max="12601" width="9.77734375" style="17"/>
    <col min="12602" max="12603" width="8.109375" style="17" customWidth="1"/>
    <col min="12604" max="12604" width="8.88671875" style="17" customWidth="1"/>
    <col min="12605" max="12605" width="9.109375" style="17" customWidth="1"/>
    <col min="12606" max="12606" width="8.6640625" style="17" customWidth="1"/>
    <col min="12607" max="12607" width="9" style="17" customWidth="1"/>
    <col min="12608" max="12608" width="8.33203125" style="17" customWidth="1"/>
    <col min="12609" max="12611" width="8.109375" style="17" customWidth="1"/>
    <col min="12612" max="12612" width="10.5546875" style="17" customWidth="1"/>
    <col min="12613" max="12613" width="9" style="17" customWidth="1"/>
    <col min="12614" max="12614" width="9.109375" style="17" customWidth="1"/>
    <col min="12615" max="12615" width="8.88671875" style="17" customWidth="1"/>
    <col min="12616" max="12617" width="10.109375" style="17" customWidth="1"/>
    <col min="12618" max="12619" width="8.109375" style="17" customWidth="1"/>
    <col min="12620" max="12620" width="8.77734375" style="17" customWidth="1"/>
    <col min="12621" max="12621" width="10.77734375" style="17" customWidth="1"/>
    <col min="12622" max="12622" width="8.109375" style="17" customWidth="1"/>
    <col min="12623" max="12623" width="8.88671875" style="17" customWidth="1"/>
    <col min="12624" max="12629" width="8.109375" style="17" customWidth="1"/>
    <col min="12630" max="12631" width="9.77734375" style="17"/>
    <col min="12632" max="12633" width="8.109375" style="17" customWidth="1"/>
    <col min="12634" max="12634" width="8.88671875" style="17" customWidth="1"/>
    <col min="12635" max="12635" width="9.109375" style="17" customWidth="1"/>
    <col min="12636" max="12636" width="8.6640625" style="17" customWidth="1"/>
    <col min="12637" max="12637" width="9" style="17" customWidth="1"/>
    <col min="12638" max="12638" width="8.33203125" style="17" customWidth="1"/>
    <col min="12639" max="12641" width="8.109375" style="17" customWidth="1"/>
    <col min="12642" max="12642" width="10.5546875" style="17" customWidth="1"/>
    <col min="12643" max="12643" width="9" style="17" customWidth="1"/>
    <col min="12644" max="12644" width="9.109375" style="17" customWidth="1"/>
    <col min="12645" max="12645" width="8.88671875" style="17" customWidth="1"/>
    <col min="12646" max="12647" width="10.109375" style="17" customWidth="1"/>
    <col min="12648" max="12649" width="8.109375" style="17" customWidth="1"/>
    <col min="12650" max="12650" width="8.77734375" style="17" customWidth="1"/>
    <col min="12651" max="12651" width="10.77734375" style="17" customWidth="1"/>
    <col min="12652" max="12652" width="8.109375" style="17" customWidth="1"/>
    <col min="12653" max="12653" width="8.88671875" style="17" customWidth="1"/>
    <col min="12654" max="12659" width="8.109375" style="17" customWidth="1"/>
    <col min="12660" max="12661" width="9.77734375" style="17"/>
    <col min="12662" max="12663" width="8.109375" style="17" customWidth="1"/>
    <col min="12664" max="12664" width="8.88671875" style="17" customWidth="1"/>
    <col min="12665" max="12665" width="9.109375" style="17" customWidth="1"/>
    <col min="12666" max="12666" width="8.6640625" style="17" customWidth="1"/>
    <col min="12667" max="12667" width="9" style="17" customWidth="1"/>
    <col min="12668" max="12668" width="8.33203125" style="17" customWidth="1"/>
    <col min="12669" max="12671" width="8.109375" style="17" customWidth="1"/>
    <col min="12672" max="12672" width="10.5546875" style="17" customWidth="1"/>
    <col min="12673" max="12673" width="9" style="17" customWidth="1"/>
    <col min="12674" max="12674" width="9.109375" style="17" customWidth="1"/>
    <col min="12675" max="12675" width="8.88671875" style="17" customWidth="1"/>
    <col min="12676" max="12677" width="10.109375" style="17" customWidth="1"/>
    <col min="12678" max="12679" width="8.109375" style="17" customWidth="1"/>
    <col min="12680" max="12680" width="8.77734375" style="17" customWidth="1"/>
    <col min="12681" max="12681" width="10.77734375" style="17" customWidth="1"/>
    <col min="12682" max="12682" width="8.109375" style="17" customWidth="1"/>
    <col min="12683" max="12683" width="8.88671875" style="17" customWidth="1"/>
    <col min="12684" max="12689" width="8.109375" style="17" customWidth="1"/>
    <col min="12690" max="12691" width="9.77734375" style="17"/>
    <col min="12692" max="12693" width="8.109375" style="17" customWidth="1"/>
    <col min="12694" max="12694" width="8.88671875" style="17" customWidth="1"/>
    <col min="12695" max="12695" width="9.109375" style="17" customWidth="1"/>
    <col min="12696" max="12696" width="8.6640625" style="17" customWidth="1"/>
    <col min="12697" max="12697" width="9" style="17" customWidth="1"/>
    <col min="12698" max="12698" width="8.33203125" style="17" customWidth="1"/>
    <col min="12699" max="12700" width="8.109375" style="17" customWidth="1"/>
    <col min="12701" max="12706" width="9.77734375" style="17"/>
    <col min="12707" max="12710" width="9" style="17" customWidth="1"/>
    <col min="12711" max="12721" width="9.77734375" style="17"/>
    <col min="12722" max="12722" width="0" style="17" hidden="1" customWidth="1"/>
    <col min="12723" max="12723" width="5.5546875" style="17" customWidth="1"/>
    <col min="12724" max="12724" width="20.77734375" style="17" customWidth="1"/>
    <col min="12725" max="12725" width="10" style="17" customWidth="1"/>
    <col min="12726" max="12727" width="0" style="17" hidden="1" customWidth="1"/>
    <col min="12728" max="12728" width="9.5546875" style="17" customWidth="1"/>
    <col min="12729" max="12729" width="9.44140625" style="17" customWidth="1"/>
    <col min="12730" max="12730" width="9.109375" style="17" customWidth="1"/>
    <col min="12731" max="12731" width="0" style="17" hidden="1" customWidth="1"/>
    <col min="12732" max="12732" width="9.6640625" style="17" customWidth="1"/>
    <col min="12733" max="12789" width="0" style="17" hidden="1" customWidth="1"/>
    <col min="12790" max="12790" width="7.33203125" style="17" customWidth="1"/>
    <col min="12791" max="12794" width="0" style="17" hidden="1" customWidth="1"/>
    <col min="12795" max="12795" width="9.5546875" style="17" customWidth="1"/>
    <col min="12796" max="12796" width="7.6640625" style="17" customWidth="1"/>
    <col min="12797" max="12797" width="8.77734375" style="17" customWidth="1"/>
    <col min="12798" max="12799" width="0" style="17" hidden="1" customWidth="1"/>
    <col min="12800" max="12800" width="11.5546875" style="17" customWidth="1"/>
    <col min="12801" max="12814" width="0" style="17" hidden="1" customWidth="1"/>
    <col min="12815" max="12815" width="9.109375" style="17" customWidth="1"/>
    <col min="12816" max="12816" width="10.5546875" style="17" customWidth="1"/>
    <col min="12817" max="12817" width="9" style="17" customWidth="1"/>
    <col min="12818" max="12818" width="7.44140625" style="17" customWidth="1"/>
    <col min="12819" max="12821" width="8.77734375" style="17" customWidth="1"/>
    <col min="12822" max="12822" width="16" style="17" customWidth="1"/>
    <col min="12823" max="12853" width="0" style="17" hidden="1" customWidth="1"/>
    <col min="12854" max="12855" width="8.109375" style="17" customWidth="1"/>
    <col min="12856" max="12857" width="9.77734375" style="17"/>
    <col min="12858" max="12859" width="8.109375" style="17" customWidth="1"/>
    <col min="12860" max="12860" width="8.88671875" style="17" customWidth="1"/>
    <col min="12861" max="12861" width="9.109375" style="17" customWidth="1"/>
    <col min="12862" max="12862" width="8.6640625" style="17" customWidth="1"/>
    <col min="12863" max="12863" width="9" style="17" customWidth="1"/>
    <col min="12864" max="12864" width="8.33203125" style="17" customWidth="1"/>
    <col min="12865" max="12867" width="8.109375" style="17" customWidth="1"/>
    <col min="12868" max="12868" width="10.5546875" style="17" customWidth="1"/>
    <col min="12869" max="12869" width="9" style="17" customWidth="1"/>
    <col min="12870" max="12870" width="9.109375" style="17" customWidth="1"/>
    <col min="12871" max="12871" width="8.88671875" style="17" customWidth="1"/>
    <col min="12872" max="12873" width="10.109375" style="17" customWidth="1"/>
    <col min="12874" max="12875" width="8.109375" style="17" customWidth="1"/>
    <col min="12876" max="12876" width="8.77734375" style="17" customWidth="1"/>
    <col min="12877" max="12877" width="10.77734375" style="17" customWidth="1"/>
    <col min="12878" max="12878" width="8.109375" style="17" customWidth="1"/>
    <col min="12879" max="12879" width="8.88671875" style="17" customWidth="1"/>
    <col min="12880" max="12885" width="8.109375" style="17" customWidth="1"/>
    <col min="12886" max="12887" width="9.77734375" style="17"/>
    <col min="12888" max="12889" width="8.109375" style="17" customWidth="1"/>
    <col min="12890" max="12890" width="8.88671875" style="17" customWidth="1"/>
    <col min="12891" max="12891" width="9.109375" style="17" customWidth="1"/>
    <col min="12892" max="12892" width="8.6640625" style="17" customWidth="1"/>
    <col min="12893" max="12893" width="9" style="17" customWidth="1"/>
    <col min="12894" max="12894" width="8.33203125" style="17" customWidth="1"/>
    <col min="12895" max="12897" width="8.109375" style="17" customWidth="1"/>
    <col min="12898" max="12898" width="10.5546875" style="17" customWidth="1"/>
    <col min="12899" max="12899" width="9" style="17" customWidth="1"/>
    <col min="12900" max="12900" width="9.109375" style="17" customWidth="1"/>
    <col min="12901" max="12901" width="8.88671875" style="17" customWidth="1"/>
    <col min="12902" max="12903" width="10.109375" style="17" customWidth="1"/>
    <col min="12904" max="12905" width="8.109375" style="17" customWidth="1"/>
    <col min="12906" max="12906" width="8.77734375" style="17" customWidth="1"/>
    <col min="12907" max="12907" width="10.77734375" style="17" customWidth="1"/>
    <col min="12908" max="12908" width="8.109375" style="17" customWidth="1"/>
    <col min="12909" max="12909" width="8.88671875" style="17" customWidth="1"/>
    <col min="12910" max="12915" width="8.109375" style="17" customWidth="1"/>
    <col min="12916" max="12917" width="9.77734375" style="17"/>
    <col min="12918" max="12919" width="8.109375" style="17" customWidth="1"/>
    <col min="12920" max="12920" width="8.88671875" style="17" customWidth="1"/>
    <col min="12921" max="12921" width="9.109375" style="17" customWidth="1"/>
    <col min="12922" max="12922" width="8.6640625" style="17" customWidth="1"/>
    <col min="12923" max="12923" width="9" style="17" customWidth="1"/>
    <col min="12924" max="12924" width="8.33203125" style="17" customWidth="1"/>
    <col min="12925" max="12927" width="8.109375" style="17" customWidth="1"/>
    <col min="12928" max="12928" width="10.5546875" style="17" customWidth="1"/>
    <col min="12929" max="12929" width="9" style="17" customWidth="1"/>
    <col min="12930" max="12930" width="9.109375" style="17" customWidth="1"/>
    <col min="12931" max="12931" width="8.88671875" style="17" customWidth="1"/>
    <col min="12932" max="12933" width="10.109375" style="17" customWidth="1"/>
    <col min="12934" max="12935" width="8.109375" style="17" customWidth="1"/>
    <col min="12936" max="12936" width="8.77734375" style="17" customWidth="1"/>
    <col min="12937" max="12937" width="10.77734375" style="17" customWidth="1"/>
    <col min="12938" max="12938" width="8.109375" style="17" customWidth="1"/>
    <col min="12939" max="12939" width="8.88671875" style="17" customWidth="1"/>
    <col min="12940" max="12945" width="8.109375" style="17" customWidth="1"/>
    <col min="12946" max="12947" width="9.77734375" style="17"/>
    <col min="12948" max="12949" width="8.109375" style="17" customWidth="1"/>
    <col min="12950" max="12950" width="8.88671875" style="17" customWidth="1"/>
    <col min="12951" max="12951" width="9.109375" style="17" customWidth="1"/>
    <col min="12952" max="12952" width="8.6640625" style="17" customWidth="1"/>
    <col min="12953" max="12953" width="9" style="17" customWidth="1"/>
    <col min="12954" max="12954" width="8.33203125" style="17" customWidth="1"/>
    <col min="12955" max="12956" width="8.109375" style="17" customWidth="1"/>
    <col min="12957" max="12962" width="9.77734375" style="17"/>
    <col min="12963" max="12966" width="9" style="17" customWidth="1"/>
    <col min="12967" max="12977" width="9.77734375" style="17"/>
    <col min="12978" max="12978" width="0" style="17" hidden="1" customWidth="1"/>
    <col min="12979" max="12979" width="5.5546875" style="17" customWidth="1"/>
    <col min="12980" max="12980" width="20.77734375" style="17" customWidth="1"/>
    <col min="12981" max="12981" width="10" style="17" customWidth="1"/>
    <col min="12982" max="12983" width="0" style="17" hidden="1" customWidth="1"/>
    <col min="12984" max="12984" width="9.5546875" style="17" customWidth="1"/>
    <col min="12985" max="12985" width="9.44140625" style="17" customWidth="1"/>
    <col min="12986" max="12986" width="9.109375" style="17" customWidth="1"/>
    <col min="12987" max="12987" width="0" style="17" hidden="1" customWidth="1"/>
    <col min="12988" max="12988" width="9.6640625" style="17" customWidth="1"/>
    <col min="12989" max="13045" width="0" style="17" hidden="1" customWidth="1"/>
    <col min="13046" max="13046" width="7.33203125" style="17" customWidth="1"/>
    <col min="13047" max="13050" width="0" style="17" hidden="1" customWidth="1"/>
    <col min="13051" max="13051" width="9.5546875" style="17" customWidth="1"/>
    <col min="13052" max="13052" width="7.6640625" style="17" customWidth="1"/>
    <col min="13053" max="13053" width="8.77734375" style="17" customWidth="1"/>
    <col min="13054" max="13055" width="0" style="17" hidden="1" customWidth="1"/>
    <col min="13056" max="13056" width="11.5546875" style="17" customWidth="1"/>
    <col min="13057" max="13070" width="0" style="17" hidden="1" customWidth="1"/>
    <col min="13071" max="13071" width="9.109375" style="17" customWidth="1"/>
    <col min="13072" max="13072" width="10.5546875" style="17" customWidth="1"/>
    <col min="13073" max="13073" width="9" style="17" customWidth="1"/>
    <col min="13074" max="13074" width="7.44140625" style="17" customWidth="1"/>
    <col min="13075" max="13077" width="8.77734375" style="17" customWidth="1"/>
    <col min="13078" max="13078" width="16" style="17" customWidth="1"/>
    <col min="13079" max="13109" width="0" style="17" hidden="1" customWidth="1"/>
    <col min="13110" max="13111" width="8.109375" style="17" customWidth="1"/>
    <col min="13112" max="13113" width="9.77734375" style="17"/>
    <col min="13114" max="13115" width="8.109375" style="17" customWidth="1"/>
    <col min="13116" max="13116" width="8.88671875" style="17" customWidth="1"/>
    <col min="13117" max="13117" width="9.109375" style="17" customWidth="1"/>
    <col min="13118" max="13118" width="8.6640625" style="17" customWidth="1"/>
    <col min="13119" max="13119" width="9" style="17" customWidth="1"/>
    <col min="13120" max="13120" width="8.33203125" style="17" customWidth="1"/>
    <col min="13121" max="13123" width="8.109375" style="17" customWidth="1"/>
    <col min="13124" max="13124" width="10.5546875" style="17" customWidth="1"/>
    <col min="13125" max="13125" width="9" style="17" customWidth="1"/>
    <col min="13126" max="13126" width="9.109375" style="17" customWidth="1"/>
    <col min="13127" max="13127" width="8.88671875" style="17" customWidth="1"/>
    <col min="13128" max="13129" width="10.109375" style="17" customWidth="1"/>
    <col min="13130" max="13131" width="8.109375" style="17" customWidth="1"/>
    <col min="13132" max="13132" width="8.77734375" style="17" customWidth="1"/>
    <col min="13133" max="13133" width="10.77734375" style="17" customWidth="1"/>
    <col min="13134" max="13134" width="8.109375" style="17" customWidth="1"/>
    <col min="13135" max="13135" width="8.88671875" style="17" customWidth="1"/>
    <col min="13136" max="13141" width="8.109375" style="17" customWidth="1"/>
    <col min="13142" max="13143" width="9.77734375" style="17"/>
    <col min="13144" max="13145" width="8.109375" style="17" customWidth="1"/>
    <col min="13146" max="13146" width="8.88671875" style="17" customWidth="1"/>
    <col min="13147" max="13147" width="9.109375" style="17" customWidth="1"/>
    <col min="13148" max="13148" width="8.6640625" style="17" customWidth="1"/>
    <col min="13149" max="13149" width="9" style="17" customWidth="1"/>
    <col min="13150" max="13150" width="8.33203125" style="17" customWidth="1"/>
    <col min="13151" max="13153" width="8.109375" style="17" customWidth="1"/>
    <col min="13154" max="13154" width="10.5546875" style="17" customWidth="1"/>
    <col min="13155" max="13155" width="9" style="17" customWidth="1"/>
    <col min="13156" max="13156" width="9.109375" style="17" customWidth="1"/>
    <col min="13157" max="13157" width="8.88671875" style="17" customWidth="1"/>
    <col min="13158" max="13159" width="10.109375" style="17" customWidth="1"/>
    <col min="13160" max="13161" width="8.109375" style="17" customWidth="1"/>
    <col min="13162" max="13162" width="8.77734375" style="17" customWidth="1"/>
    <col min="13163" max="13163" width="10.77734375" style="17" customWidth="1"/>
    <col min="13164" max="13164" width="8.109375" style="17" customWidth="1"/>
    <col min="13165" max="13165" width="8.88671875" style="17" customWidth="1"/>
    <col min="13166" max="13171" width="8.109375" style="17" customWidth="1"/>
    <col min="13172" max="13173" width="9.77734375" style="17"/>
    <col min="13174" max="13175" width="8.109375" style="17" customWidth="1"/>
    <col min="13176" max="13176" width="8.88671875" style="17" customWidth="1"/>
    <col min="13177" max="13177" width="9.109375" style="17" customWidth="1"/>
    <col min="13178" max="13178" width="8.6640625" style="17" customWidth="1"/>
    <col min="13179" max="13179" width="9" style="17" customWidth="1"/>
    <col min="13180" max="13180" width="8.33203125" style="17" customWidth="1"/>
    <col min="13181" max="13183" width="8.109375" style="17" customWidth="1"/>
    <col min="13184" max="13184" width="10.5546875" style="17" customWidth="1"/>
    <col min="13185" max="13185" width="9" style="17" customWidth="1"/>
    <col min="13186" max="13186" width="9.109375" style="17" customWidth="1"/>
    <col min="13187" max="13187" width="8.88671875" style="17" customWidth="1"/>
    <col min="13188" max="13189" width="10.109375" style="17" customWidth="1"/>
    <col min="13190" max="13191" width="8.109375" style="17" customWidth="1"/>
    <col min="13192" max="13192" width="8.77734375" style="17" customWidth="1"/>
    <col min="13193" max="13193" width="10.77734375" style="17" customWidth="1"/>
    <col min="13194" max="13194" width="8.109375" style="17" customWidth="1"/>
    <col min="13195" max="13195" width="8.88671875" style="17" customWidth="1"/>
    <col min="13196" max="13201" width="8.109375" style="17" customWidth="1"/>
    <col min="13202" max="13203" width="9.77734375" style="17"/>
    <col min="13204" max="13205" width="8.109375" style="17" customWidth="1"/>
    <col min="13206" max="13206" width="8.88671875" style="17" customWidth="1"/>
    <col min="13207" max="13207" width="9.109375" style="17" customWidth="1"/>
    <col min="13208" max="13208" width="8.6640625" style="17" customWidth="1"/>
    <col min="13209" max="13209" width="9" style="17" customWidth="1"/>
    <col min="13210" max="13210" width="8.33203125" style="17" customWidth="1"/>
    <col min="13211" max="13212" width="8.109375" style="17" customWidth="1"/>
    <col min="13213" max="13218" width="9.77734375" style="17"/>
    <col min="13219" max="13222" width="9" style="17" customWidth="1"/>
    <col min="13223" max="13233" width="9.77734375" style="17"/>
    <col min="13234" max="13234" width="0" style="17" hidden="1" customWidth="1"/>
    <col min="13235" max="13235" width="5.5546875" style="17" customWidth="1"/>
    <col min="13236" max="13236" width="20.77734375" style="17" customWidth="1"/>
    <col min="13237" max="13237" width="10" style="17" customWidth="1"/>
    <col min="13238" max="13239" width="0" style="17" hidden="1" customWidth="1"/>
    <col min="13240" max="13240" width="9.5546875" style="17" customWidth="1"/>
    <col min="13241" max="13241" width="9.44140625" style="17" customWidth="1"/>
    <col min="13242" max="13242" width="9.109375" style="17" customWidth="1"/>
    <col min="13243" max="13243" width="0" style="17" hidden="1" customWidth="1"/>
    <col min="13244" max="13244" width="9.6640625" style="17" customWidth="1"/>
    <col min="13245" max="13301" width="0" style="17" hidden="1" customWidth="1"/>
    <col min="13302" max="13302" width="7.33203125" style="17" customWidth="1"/>
    <col min="13303" max="13306" width="0" style="17" hidden="1" customWidth="1"/>
    <col min="13307" max="13307" width="9.5546875" style="17" customWidth="1"/>
    <col min="13308" max="13308" width="7.6640625" style="17" customWidth="1"/>
    <col min="13309" max="13309" width="8.77734375" style="17" customWidth="1"/>
    <col min="13310" max="13311" width="0" style="17" hidden="1" customWidth="1"/>
    <col min="13312" max="13312" width="11.5546875" style="17" customWidth="1"/>
    <col min="13313" max="13326" width="0" style="17" hidden="1" customWidth="1"/>
    <col min="13327" max="13327" width="9.109375" style="17" customWidth="1"/>
    <col min="13328" max="13328" width="10.5546875" style="17" customWidth="1"/>
    <col min="13329" max="13329" width="9" style="17" customWidth="1"/>
    <col min="13330" max="13330" width="7.44140625" style="17" customWidth="1"/>
    <col min="13331" max="13333" width="8.77734375" style="17" customWidth="1"/>
    <col min="13334" max="13334" width="16" style="17" customWidth="1"/>
    <col min="13335" max="13365" width="0" style="17" hidden="1" customWidth="1"/>
    <col min="13366" max="13367" width="8.109375" style="17" customWidth="1"/>
    <col min="13368" max="13369" width="9.77734375" style="17"/>
    <col min="13370" max="13371" width="8.109375" style="17" customWidth="1"/>
    <col min="13372" max="13372" width="8.88671875" style="17" customWidth="1"/>
    <col min="13373" max="13373" width="9.109375" style="17" customWidth="1"/>
    <col min="13374" max="13374" width="8.6640625" style="17" customWidth="1"/>
    <col min="13375" max="13375" width="9" style="17" customWidth="1"/>
    <col min="13376" max="13376" width="8.33203125" style="17" customWidth="1"/>
    <col min="13377" max="13379" width="8.109375" style="17" customWidth="1"/>
    <col min="13380" max="13380" width="10.5546875" style="17" customWidth="1"/>
    <col min="13381" max="13381" width="9" style="17" customWidth="1"/>
    <col min="13382" max="13382" width="9.109375" style="17" customWidth="1"/>
    <col min="13383" max="13383" width="8.88671875" style="17" customWidth="1"/>
    <col min="13384" max="13385" width="10.109375" style="17" customWidth="1"/>
    <col min="13386" max="13387" width="8.109375" style="17" customWidth="1"/>
    <col min="13388" max="13388" width="8.77734375" style="17" customWidth="1"/>
    <col min="13389" max="13389" width="10.77734375" style="17" customWidth="1"/>
    <col min="13390" max="13390" width="8.109375" style="17" customWidth="1"/>
    <col min="13391" max="13391" width="8.88671875" style="17" customWidth="1"/>
    <col min="13392" max="13397" width="8.109375" style="17" customWidth="1"/>
    <col min="13398" max="13399" width="9.77734375" style="17"/>
    <col min="13400" max="13401" width="8.109375" style="17" customWidth="1"/>
    <col min="13402" max="13402" width="8.88671875" style="17" customWidth="1"/>
    <col min="13403" max="13403" width="9.109375" style="17" customWidth="1"/>
    <col min="13404" max="13404" width="8.6640625" style="17" customWidth="1"/>
    <col min="13405" max="13405" width="9" style="17" customWidth="1"/>
    <col min="13406" max="13406" width="8.33203125" style="17" customWidth="1"/>
    <col min="13407" max="13409" width="8.109375" style="17" customWidth="1"/>
    <col min="13410" max="13410" width="10.5546875" style="17" customWidth="1"/>
    <col min="13411" max="13411" width="9" style="17" customWidth="1"/>
    <col min="13412" max="13412" width="9.109375" style="17" customWidth="1"/>
    <col min="13413" max="13413" width="8.88671875" style="17" customWidth="1"/>
    <col min="13414" max="13415" width="10.109375" style="17" customWidth="1"/>
    <col min="13416" max="13417" width="8.109375" style="17" customWidth="1"/>
    <col min="13418" max="13418" width="8.77734375" style="17" customWidth="1"/>
    <col min="13419" max="13419" width="10.77734375" style="17" customWidth="1"/>
    <col min="13420" max="13420" width="8.109375" style="17" customWidth="1"/>
    <col min="13421" max="13421" width="8.88671875" style="17" customWidth="1"/>
    <col min="13422" max="13427" width="8.109375" style="17" customWidth="1"/>
    <col min="13428" max="13429" width="9.77734375" style="17"/>
    <col min="13430" max="13431" width="8.109375" style="17" customWidth="1"/>
    <col min="13432" max="13432" width="8.88671875" style="17" customWidth="1"/>
    <col min="13433" max="13433" width="9.109375" style="17" customWidth="1"/>
    <col min="13434" max="13434" width="8.6640625" style="17" customWidth="1"/>
    <col min="13435" max="13435" width="9" style="17" customWidth="1"/>
    <col min="13436" max="13436" width="8.33203125" style="17" customWidth="1"/>
    <col min="13437" max="13439" width="8.109375" style="17" customWidth="1"/>
    <col min="13440" max="13440" width="10.5546875" style="17" customWidth="1"/>
    <col min="13441" max="13441" width="9" style="17" customWidth="1"/>
    <col min="13442" max="13442" width="9.109375" style="17" customWidth="1"/>
    <col min="13443" max="13443" width="8.88671875" style="17" customWidth="1"/>
    <col min="13444" max="13445" width="10.109375" style="17" customWidth="1"/>
    <col min="13446" max="13447" width="8.109375" style="17" customWidth="1"/>
    <col min="13448" max="13448" width="8.77734375" style="17" customWidth="1"/>
    <col min="13449" max="13449" width="10.77734375" style="17" customWidth="1"/>
    <col min="13450" max="13450" width="8.109375" style="17" customWidth="1"/>
    <col min="13451" max="13451" width="8.88671875" style="17" customWidth="1"/>
    <col min="13452" max="13457" width="8.109375" style="17" customWidth="1"/>
    <col min="13458" max="13459" width="9.77734375" style="17"/>
    <col min="13460" max="13461" width="8.109375" style="17" customWidth="1"/>
    <col min="13462" max="13462" width="8.88671875" style="17" customWidth="1"/>
    <col min="13463" max="13463" width="9.109375" style="17" customWidth="1"/>
    <col min="13464" max="13464" width="8.6640625" style="17" customWidth="1"/>
    <col min="13465" max="13465" width="9" style="17" customWidth="1"/>
    <col min="13466" max="13466" width="8.33203125" style="17" customWidth="1"/>
    <col min="13467" max="13468" width="8.109375" style="17" customWidth="1"/>
    <col min="13469" max="13474" width="9.77734375" style="17"/>
    <col min="13475" max="13478" width="9" style="17" customWidth="1"/>
    <col min="13479" max="13489" width="9.77734375" style="17"/>
    <col min="13490" max="13490" width="0" style="17" hidden="1" customWidth="1"/>
    <col min="13491" max="13491" width="5.5546875" style="17" customWidth="1"/>
    <col min="13492" max="13492" width="20.77734375" style="17" customWidth="1"/>
    <col min="13493" max="13493" width="10" style="17" customWidth="1"/>
    <col min="13494" max="13495" width="0" style="17" hidden="1" customWidth="1"/>
    <col min="13496" max="13496" width="9.5546875" style="17" customWidth="1"/>
    <col min="13497" max="13497" width="9.44140625" style="17" customWidth="1"/>
    <col min="13498" max="13498" width="9.109375" style="17" customWidth="1"/>
    <col min="13499" max="13499" width="0" style="17" hidden="1" customWidth="1"/>
    <col min="13500" max="13500" width="9.6640625" style="17" customWidth="1"/>
    <col min="13501" max="13557" width="0" style="17" hidden="1" customWidth="1"/>
    <col min="13558" max="13558" width="7.33203125" style="17" customWidth="1"/>
    <col min="13559" max="13562" width="0" style="17" hidden="1" customWidth="1"/>
    <col min="13563" max="13563" width="9.5546875" style="17" customWidth="1"/>
    <col min="13564" max="13564" width="7.6640625" style="17" customWidth="1"/>
    <col min="13565" max="13565" width="8.77734375" style="17" customWidth="1"/>
    <col min="13566" max="13567" width="0" style="17" hidden="1" customWidth="1"/>
    <col min="13568" max="13568" width="11.5546875" style="17" customWidth="1"/>
    <col min="13569" max="13582" width="0" style="17" hidden="1" customWidth="1"/>
    <col min="13583" max="13583" width="9.109375" style="17" customWidth="1"/>
    <col min="13584" max="13584" width="10.5546875" style="17" customWidth="1"/>
    <col min="13585" max="13585" width="9" style="17" customWidth="1"/>
    <col min="13586" max="13586" width="7.44140625" style="17" customWidth="1"/>
    <col min="13587" max="13589" width="8.77734375" style="17" customWidth="1"/>
    <col min="13590" max="13590" width="16" style="17" customWidth="1"/>
    <col min="13591" max="13621" width="0" style="17" hidden="1" customWidth="1"/>
    <col min="13622" max="13623" width="8.109375" style="17" customWidth="1"/>
    <col min="13624" max="13625" width="9.77734375" style="17"/>
    <col min="13626" max="13627" width="8.109375" style="17" customWidth="1"/>
    <col min="13628" max="13628" width="8.88671875" style="17" customWidth="1"/>
    <col min="13629" max="13629" width="9.109375" style="17" customWidth="1"/>
    <col min="13630" max="13630" width="8.6640625" style="17" customWidth="1"/>
    <col min="13631" max="13631" width="9" style="17" customWidth="1"/>
    <col min="13632" max="13632" width="8.33203125" style="17" customWidth="1"/>
    <col min="13633" max="13635" width="8.109375" style="17" customWidth="1"/>
    <col min="13636" max="13636" width="10.5546875" style="17" customWidth="1"/>
    <col min="13637" max="13637" width="9" style="17" customWidth="1"/>
    <col min="13638" max="13638" width="9.109375" style="17" customWidth="1"/>
    <col min="13639" max="13639" width="8.88671875" style="17" customWidth="1"/>
    <col min="13640" max="13641" width="10.109375" style="17" customWidth="1"/>
    <col min="13642" max="13643" width="8.109375" style="17" customWidth="1"/>
    <col min="13644" max="13644" width="8.77734375" style="17" customWidth="1"/>
    <col min="13645" max="13645" width="10.77734375" style="17" customWidth="1"/>
    <col min="13646" max="13646" width="8.109375" style="17" customWidth="1"/>
    <col min="13647" max="13647" width="8.88671875" style="17" customWidth="1"/>
    <col min="13648" max="13653" width="8.109375" style="17" customWidth="1"/>
    <col min="13654" max="13655" width="9.77734375" style="17"/>
    <col min="13656" max="13657" width="8.109375" style="17" customWidth="1"/>
    <col min="13658" max="13658" width="8.88671875" style="17" customWidth="1"/>
    <col min="13659" max="13659" width="9.109375" style="17" customWidth="1"/>
    <col min="13660" max="13660" width="8.6640625" style="17" customWidth="1"/>
    <col min="13661" max="13661" width="9" style="17" customWidth="1"/>
    <col min="13662" max="13662" width="8.33203125" style="17" customWidth="1"/>
    <col min="13663" max="13665" width="8.109375" style="17" customWidth="1"/>
    <col min="13666" max="13666" width="10.5546875" style="17" customWidth="1"/>
    <col min="13667" max="13667" width="9" style="17" customWidth="1"/>
    <col min="13668" max="13668" width="9.109375" style="17" customWidth="1"/>
    <col min="13669" max="13669" width="8.88671875" style="17" customWidth="1"/>
    <col min="13670" max="13671" width="10.109375" style="17" customWidth="1"/>
    <col min="13672" max="13673" width="8.109375" style="17" customWidth="1"/>
    <col min="13674" max="13674" width="8.77734375" style="17" customWidth="1"/>
    <col min="13675" max="13675" width="10.77734375" style="17" customWidth="1"/>
    <col min="13676" max="13676" width="8.109375" style="17" customWidth="1"/>
    <col min="13677" max="13677" width="8.88671875" style="17" customWidth="1"/>
    <col min="13678" max="13683" width="8.109375" style="17" customWidth="1"/>
    <col min="13684" max="13685" width="9.77734375" style="17"/>
    <col min="13686" max="13687" width="8.109375" style="17" customWidth="1"/>
    <col min="13688" max="13688" width="8.88671875" style="17" customWidth="1"/>
    <col min="13689" max="13689" width="9.109375" style="17" customWidth="1"/>
    <col min="13690" max="13690" width="8.6640625" style="17" customWidth="1"/>
    <col min="13691" max="13691" width="9" style="17" customWidth="1"/>
    <col min="13692" max="13692" width="8.33203125" style="17" customWidth="1"/>
    <col min="13693" max="13695" width="8.109375" style="17" customWidth="1"/>
    <col min="13696" max="13696" width="10.5546875" style="17" customWidth="1"/>
    <col min="13697" max="13697" width="9" style="17" customWidth="1"/>
    <col min="13698" max="13698" width="9.109375" style="17" customWidth="1"/>
    <col min="13699" max="13699" width="8.88671875" style="17" customWidth="1"/>
    <col min="13700" max="13701" width="10.109375" style="17" customWidth="1"/>
    <col min="13702" max="13703" width="8.109375" style="17" customWidth="1"/>
    <col min="13704" max="13704" width="8.77734375" style="17" customWidth="1"/>
    <col min="13705" max="13705" width="10.77734375" style="17" customWidth="1"/>
    <col min="13706" max="13706" width="8.109375" style="17" customWidth="1"/>
    <col min="13707" max="13707" width="8.88671875" style="17" customWidth="1"/>
    <col min="13708" max="13713" width="8.109375" style="17" customWidth="1"/>
    <col min="13714" max="13715" width="9.77734375" style="17"/>
    <col min="13716" max="13717" width="8.109375" style="17" customWidth="1"/>
    <col min="13718" max="13718" width="8.88671875" style="17" customWidth="1"/>
    <col min="13719" max="13719" width="9.109375" style="17" customWidth="1"/>
    <col min="13720" max="13720" width="8.6640625" style="17" customWidth="1"/>
    <col min="13721" max="13721" width="9" style="17" customWidth="1"/>
    <col min="13722" max="13722" width="8.33203125" style="17" customWidth="1"/>
    <col min="13723" max="13724" width="8.109375" style="17" customWidth="1"/>
    <col min="13725" max="13730" width="9.77734375" style="17"/>
    <col min="13731" max="13734" width="9" style="17" customWidth="1"/>
    <col min="13735" max="13745" width="9.77734375" style="17"/>
    <col min="13746" max="13746" width="0" style="17" hidden="1" customWidth="1"/>
    <col min="13747" max="13747" width="5.5546875" style="17" customWidth="1"/>
    <col min="13748" max="13748" width="20.77734375" style="17" customWidth="1"/>
    <col min="13749" max="13749" width="10" style="17" customWidth="1"/>
    <col min="13750" max="13751" width="0" style="17" hidden="1" customWidth="1"/>
    <col min="13752" max="13752" width="9.5546875" style="17" customWidth="1"/>
    <col min="13753" max="13753" width="9.44140625" style="17" customWidth="1"/>
    <col min="13754" max="13754" width="9.109375" style="17" customWidth="1"/>
    <col min="13755" max="13755" width="0" style="17" hidden="1" customWidth="1"/>
    <col min="13756" max="13756" width="9.6640625" style="17" customWidth="1"/>
    <col min="13757" max="13813" width="0" style="17" hidden="1" customWidth="1"/>
    <col min="13814" max="13814" width="7.33203125" style="17" customWidth="1"/>
    <col min="13815" max="13818" width="0" style="17" hidden="1" customWidth="1"/>
    <col min="13819" max="13819" width="9.5546875" style="17" customWidth="1"/>
    <col min="13820" max="13820" width="7.6640625" style="17" customWidth="1"/>
    <col min="13821" max="13821" width="8.77734375" style="17" customWidth="1"/>
    <col min="13822" max="13823" width="0" style="17" hidden="1" customWidth="1"/>
    <col min="13824" max="13824" width="11.5546875" style="17" customWidth="1"/>
    <col min="13825" max="13838" width="0" style="17" hidden="1" customWidth="1"/>
    <col min="13839" max="13839" width="9.109375" style="17" customWidth="1"/>
    <col min="13840" max="13840" width="10.5546875" style="17" customWidth="1"/>
    <col min="13841" max="13841" width="9" style="17" customWidth="1"/>
    <col min="13842" max="13842" width="7.44140625" style="17" customWidth="1"/>
    <col min="13843" max="13845" width="8.77734375" style="17" customWidth="1"/>
    <col min="13846" max="13846" width="16" style="17" customWidth="1"/>
    <col min="13847" max="13877" width="0" style="17" hidden="1" customWidth="1"/>
    <col min="13878" max="13879" width="8.109375" style="17" customWidth="1"/>
    <col min="13880" max="13881" width="9.77734375" style="17"/>
    <col min="13882" max="13883" width="8.109375" style="17" customWidth="1"/>
    <col min="13884" max="13884" width="8.88671875" style="17" customWidth="1"/>
    <col min="13885" max="13885" width="9.109375" style="17" customWidth="1"/>
    <col min="13886" max="13886" width="8.6640625" style="17" customWidth="1"/>
    <col min="13887" max="13887" width="9" style="17" customWidth="1"/>
    <col min="13888" max="13888" width="8.33203125" style="17" customWidth="1"/>
    <col min="13889" max="13891" width="8.109375" style="17" customWidth="1"/>
    <col min="13892" max="13892" width="10.5546875" style="17" customWidth="1"/>
    <col min="13893" max="13893" width="9" style="17" customWidth="1"/>
    <col min="13894" max="13894" width="9.109375" style="17" customWidth="1"/>
    <col min="13895" max="13895" width="8.88671875" style="17" customWidth="1"/>
    <col min="13896" max="13897" width="10.109375" style="17" customWidth="1"/>
    <col min="13898" max="13899" width="8.109375" style="17" customWidth="1"/>
    <col min="13900" max="13900" width="8.77734375" style="17" customWidth="1"/>
    <col min="13901" max="13901" width="10.77734375" style="17" customWidth="1"/>
    <col min="13902" max="13902" width="8.109375" style="17" customWidth="1"/>
    <col min="13903" max="13903" width="8.88671875" style="17" customWidth="1"/>
    <col min="13904" max="13909" width="8.109375" style="17" customWidth="1"/>
    <col min="13910" max="13911" width="9.77734375" style="17"/>
    <col min="13912" max="13913" width="8.109375" style="17" customWidth="1"/>
    <col min="13914" max="13914" width="8.88671875" style="17" customWidth="1"/>
    <col min="13915" max="13915" width="9.109375" style="17" customWidth="1"/>
    <col min="13916" max="13916" width="8.6640625" style="17" customWidth="1"/>
    <col min="13917" max="13917" width="9" style="17" customWidth="1"/>
    <col min="13918" max="13918" width="8.33203125" style="17" customWidth="1"/>
    <col min="13919" max="13921" width="8.109375" style="17" customWidth="1"/>
    <col min="13922" max="13922" width="10.5546875" style="17" customWidth="1"/>
    <col min="13923" max="13923" width="9" style="17" customWidth="1"/>
    <col min="13924" max="13924" width="9.109375" style="17" customWidth="1"/>
    <col min="13925" max="13925" width="8.88671875" style="17" customWidth="1"/>
    <col min="13926" max="13927" width="10.109375" style="17" customWidth="1"/>
    <col min="13928" max="13929" width="8.109375" style="17" customWidth="1"/>
    <col min="13930" max="13930" width="8.77734375" style="17" customWidth="1"/>
    <col min="13931" max="13931" width="10.77734375" style="17" customWidth="1"/>
    <col min="13932" max="13932" width="8.109375" style="17" customWidth="1"/>
    <col min="13933" max="13933" width="8.88671875" style="17" customWidth="1"/>
    <col min="13934" max="13939" width="8.109375" style="17" customWidth="1"/>
    <col min="13940" max="13941" width="9.77734375" style="17"/>
    <col min="13942" max="13943" width="8.109375" style="17" customWidth="1"/>
    <col min="13944" max="13944" width="8.88671875" style="17" customWidth="1"/>
    <col min="13945" max="13945" width="9.109375" style="17" customWidth="1"/>
    <col min="13946" max="13946" width="8.6640625" style="17" customWidth="1"/>
    <col min="13947" max="13947" width="9" style="17" customWidth="1"/>
    <col min="13948" max="13948" width="8.33203125" style="17" customWidth="1"/>
    <col min="13949" max="13951" width="8.109375" style="17" customWidth="1"/>
    <col min="13952" max="13952" width="10.5546875" style="17" customWidth="1"/>
    <col min="13953" max="13953" width="9" style="17" customWidth="1"/>
    <col min="13954" max="13954" width="9.109375" style="17" customWidth="1"/>
    <col min="13955" max="13955" width="8.88671875" style="17" customWidth="1"/>
    <col min="13956" max="13957" width="10.109375" style="17" customWidth="1"/>
    <col min="13958" max="13959" width="8.109375" style="17" customWidth="1"/>
    <col min="13960" max="13960" width="8.77734375" style="17" customWidth="1"/>
    <col min="13961" max="13961" width="10.77734375" style="17" customWidth="1"/>
    <col min="13962" max="13962" width="8.109375" style="17" customWidth="1"/>
    <col min="13963" max="13963" width="8.88671875" style="17" customWidth="1"/>
    <col min="13964" max="13969" width="8.109375" style="17" customWidth="1"/>
    <col min="13970" max="13971" width="9.77734375" style="17"/>
    <col min="13972" max="13973" width="8.109375" style="17" customWidth="1"/>
    <col min="13974" max="13974" width="8.88671875" style="17" customWidth="1"/>
    <col min="13975" max="13975" width="9.109375" style="17" customWidth="1"/>
    <col min="13976" max="13976" width="8.6640625" style="17" customWidth="1"/>
    <col min="13977" max="13977" width="9" style="17" customWidth="1"/>
    <col min="13978" max="13978" width="8.33203125" style="17" customWidth="1"/>
    <col min="13979" max="13980" width="8.109375" style="17" customWidth="1"/>
    <col min="13981" max="13986" width="9.77734375" style="17"/>
    <col min="13987" max="13990" width="9" style="17" customWidth="1"/>
    <col min="13991" max="14001" width="9.77734375" style="17"/>
    <col min="14002" max="14002" width="0" style="17" hidden="1" customWidth="1"/>
    <col min="14003" max="14003" width="5.5546875" style="17" customWidth="1"/>
    <col min="14004" max="14004" width="20.77734375" style="17" customWidth="1"/>
    <col min="14005" max="14005" width="10" style="17" customWidth="1"/>
    <col min="14006" max="14007" width="0" style="17" hidden="1" customWidth="1"/>
    <col min="14008" max="14008" width="9.5546875" style="17" customWidth="1"/>
    <col min="14009" max="14009" width="9.44140625" style="17" customWidth="1"/>
    <col min="14010" max="14010" width="9.109375" style="17" customWidth="1"/>
    <col min="14011" max="14011" width="0" style="17" hidden="1" customWidth="1"/>
    <col min="14012" max="14012" width="9.6640625" style="17" customWidth="1"/>
    <col min="14013" max="14069" width="0" style="17" hidden="1" customWidth="1"/>
    <col min="14070" max="14070" width="7.33203125" style="17" customWidth="1"/>
    <col min="14071" max="14074" width="0" style="17" hidden="1" customWidth="1"/>
    <col min="14075" max="14075" width="9.5546875" style="17" customWidth="1"/>
    <col min="14076" max="14076" width="7.6640625" style="17" customWidth="1"/>
    <col min="14077" max="14077" width="8.77734375" style="17" customWidth="1"/>
    <col min="14078" max="14079" width="0" style="17" hidden="1" customWidth="1"/>
    <col min="14080" max="14080" width="11.5546875" style="17" customWidth="1"/>
    <col min="14081" max="14094" width="0" style="17" hidden="1" customWidth="1"/>
    <col min="14095" max="14095" width="9.109375" style="17" customWidth="1"/>
    <col min="14096" max="14096" width="10.5546875" style="17" customWidth="1"/>
    <col min="14097" max="14097" width="9" style="17" customWidth="1"/>
    <col min="14098" max="14098" width="7.44140625" style="17" customWidth="1"/>
    <col min="14099" max="14101" width="8.77734375" style="17" customWidth="1"/>
    <col min="14102" max="14102" width="16" style="17" customWidth="1"/>
    <col min="14103" max="14133" width="0" style="17" hidden="1" customWidth="1"/>
    <col min="14134" max="14135" width="8.109375" style="17" customWidth="1"/>
    <col min="14136" max="14137" width="9.77734375" style="17"/>
    <col min="14138" max="14139" width="8.109375" style="17" customWidth="1"/>
    <col min="14140" max="14140" width="8.88671875" style="17" customWidth="1"/>
    <col min="14141" max="14141" width="9.109375" style="17" customWidth="1"/>
    <col min="14142" max="14142" width="8.6640625" style="17" customWidth="1"/>
    <col min="14143" max="14143" width="9" style="17" customWidth="1"/>
    <col min="14144" max="14144" width="8.33203125" style="17" customWidth="1"/>
    <col min="14145" max="14147" width="8.109375" style="17" customWidth="1"/>
    <col min="14148" max="14148" width="10.5546875" style="17" customWidth="1"/>
    <col min="14149" max="14149" width="9" style="17" customWidth="1"/>
    <col min="14150" max="14150" width="9.109375" style="17" customWidth="1"/>
    <col min="14151" max="14151" width="8.88671875" style="17" customWidth="1"/>
    <col min="14152" max="14153" width="10.109375" style="17" customWidth="1"/>
    <col min="14154" max="14155" width="8.109375" style="17" customWidth="1"/>
    <col min="14156" max="14156" width="8.77734375" style="17" customWidth="1"/>
    <col min="14157" max="14157" width="10.77734375" style="17" customWidth="1"/>
    <col min="14158" max="14158" width="8.109375" style="17" customWidth="1"/>
    <col min="14159" max="14159" width="8.88671875" style="17" customWidth="1"/>
    <col min="14160" max="14165" width="8.109375" style="17" customWidth="1"/>
    <col min="14166" max="14167" width="9.77734375" style="17"/>
    <col min="14168" max="14169" width="8.109375" style="17" customWidth="1"/>
    <col min="14170" max="14170" width="8.88671875" style="17" customWidth="1"/>
    <col min="14171" max="14171" width="9.109375" style="17" customWidth="1"/>
    <col min="14172" max="14172" width="8.6640625" style="17" customWidth="1"/>
    <col min="14173" max="14173" width="9" style="17" customWidth="1"/>
    <col min="14174" max="14174" width="8.33203125" style="17" customWidth="1"/>
    <col min="14175" max="14177" width="8.109375" style="17" customWidth="1"/>
    <col min="14178" max="14178" width="10.5546875" style="17" customWidth="1"/>
    <col min="14179" max="14179" width="9" style="17" customWidth="1"/>
    <col min="14180" max="14180" width="9.109375" style="17" customWidth="1"/>
    <col min="14181" max="14181" width="8.88671875" style="17" customWidth="1"/>
    <col min="14182" max="14183" width="10.109375" style="17" customWidth="1"/>
    <col min="14184" max="14185" width="8.109375" style="17" customWidth="1"/>
    <col min="14186" max="14186" width="8.77734375" style="17" customWidth="1"/>
    <col min="14187" max="14187" width="10.77734375" style="17" customWidth="1"/>
    <col min="14188" max="14188" width="8.109375" style="17" customWidth="1"/>
    <col min="14189" max="14189" width="8.88671875" style="17" customWidth="1"/>
    <col min="14190" max="14195" width="8.109375" style="17" customWidth="1"/>
    <col min="14196" max="14197" width="9.77734375" style="17"/>
    <col min="14198" max="14199" width="8.109375" style="17" customWidth="1"/>
    <col min="14200" max="14200" width="8.88671875" style="17" customWidth="1"/>
    <col min="14201" max="14201" width="9.109375" style="17" customWidth="1"/>
    <col min="14202" max="14202" width="8.6640625" style="17" customWidth="1"/>
    <col min="14203" max="14203" width="9" style="17" customWidth="1"/>
    <col min="14204" max="14204" width="8.33203125" style="17" customWidth="1"/>
    <col min="14205" max="14207" width="8.109375" style="17" customWidth="1"/>
    <col min="14208" max="14208" width="10.5546875" style="17" customWidth="1"/>
    <col min="14209" max="14209" width="9" style="17" customWidth="1"/>
    <col min="14210" max="14210" width="9.109375" style="17" customWidth="1"/>
    <col min="14211" max="14211" width="8.88671875" style="17" customWidth="1"/>
    <col min="14212" max="14213" width="10.109375" style="17" customWidth="1"/>
    <col min="14214" max="14215" width="8.109375" style="17" customWidth="1"/>
    <col min="14216" max="14216" width="8.77734375" style="17" customWidth="1"/>
    <col min="14217" max="14217" width="10.77734375" style="17" customWidth="1"/>
    <col min="14218" max="14218" width="8.109375" style="17" customWidth="1"/>
    <col min="14219" max="14219" width="8.88671875" style="17" customWidth="1"/>
    <col min="14220" max="14225" width="8.109375" style="17" customWidth="1"/>
    <col min="14226" max="14227" width="9.77734375" style="17"/>
    <col min="14228" max="14229" width="8.109375" style="17" customWidth="1"/>
    <col min="14230" max="14230" width="8.88671875" style="17" customWidth="1"/>
    <col min="14231" max="14231" width="9.109375" style="17" customWidth="1"/>
    <col min="14232" max="14232" width="8.6640625" style="17" customWidth="1"/>
    <col min="14233" max="14233" width="9" style="17" customWidth="1"/>
    <col min="14234" max="14234" width="8.33203125" style="17" customWidth="1"/>
    <col min="14235" max="14236" width="8.109375" style="17" customWidth="1"/>
    <col min="14237" max="14242" width="9.77734375" style="17"/>
    <col min="14243" max="14246" width="9" style="17" customWidth="1"/>
    <col min="14247" max="14257" width="9.77734375" style="17"/>
    <col min="14258" max="14258" width="0" style="17" hidden="1" customWidth="1"/>
    <col min="14259" max="14259" width="5.5546875" style="17" customWidth="1"/>
    <col min="14260" max="14260" width="20.77734375" style="17" customWidth="1"/>
    <col min="14261" max="14261" width="10" style="17" customWidth="1"/>
    <col min="14262" max="14263" width="0" style="17" hidden="1" customWidth="1"/>
    <col min="14264" max="14264" width="9.5546875" style="17" customWidth="1"/>
    <col min="14265" max="14265" width="9.44140625" style="17" customWidth="1"/>
    <col min="14266" max="14266" width="9.109375" style="17" customWidth="1"/>
    <col min="14267" max="14267" width="0" style="17" hidden="1" customWidth="1"/>
    <col min="14268" max="14268" width="9.6640625" style="17" customWidth="1"/>
    <col min="14269" max="14325" width="0" style="17" hidden="1" customWidth="1"/>
    <col min="14326" max="14326" width="7.33203125" style="17" customWidth="1"/>
    <col min="14327" max="14330" width="0" style="17" hidden="1" customWidth="1"/>
    <col min="14331" max="14331" width="9.5546875" style="17" customWidth="1"/>
    <col min="14332" max="14332" width="7.6640625" style="17" customWidth="1"/>
    <col min="14333" max="14333" width="8.77734375" style="17" customWidth="1"/>
    <col min="14334" max="14335" width="0" style="17" hidden="1" customWidth="1"/>
    <col min="14336" max="14336" width="11.5546875" style="17" customWidth="1"/>
    <col min="14337" max="14350" width="0" style="17" hidden="1" customWidth="1"/>
    <col min="14351" max="14351" width="9.109375" style="17" customWidth="1"/>
    <col min="14352" max="14352" width="10.5546875" style="17" customWidth="1"/>
    <col min="14353" max="14353" width="9" style="17" customWidth="1"/>
    <col min="14354" max="14354" width="7.44140625" style="17" customWidth="1"/>
    <col min="14355" max="14357" width="8.77734375" style="17" customWidth="1"/>
    <col min="14358" max="14358" width="16" style="17" customWidth="1"/>
    <col min="14359" max="14389" width="0" style="17" hidden="1" customWidth="1"/>
    <col min="14390" max="14391" width="8.109375" style="17" customWidth="1"/>
    <col min="14392" max="14393" width="9.77734375" style="17"/>
    <col min="14394" max="14395" width="8.109375" style="17" customWidth="1"/>
    <col min="14396" max="14396" width="8.88671875" style="17" customWidth="1"/>
    <col min="14397" max="14397" width="9.109375" style="17" customWidth="1"/>
    <col min="14398" max="14398" width="8.6640625" style="17" customWidth="1"/>
    <col min="14399" max="14399" width="9" style="17" customWidth="1"/>
    <col min="14400" max="14400" width="8.33203125" style="17" customWidth="1"/>
    <col min="14401" max="14403" width="8.109375" style="17" customWidth="1"/>
    <col min="14404" max="14404" width="10.5546875" style="17" customWidth="1"/>
    <col min="14405" max="14405" width="9" style="17" customWidth="1"/>
    <col min="14406" max="14406" width="9.109375" style="17" customWidth="1"/>
    <col min="14407" max="14407" width="8.88671875" style="17" customWidth="1"/>
    <col min="14408" max="14409" width="10.109375" style="17" customWidth="1"/>
    <col min="14410" max="14411" width="8.109375" style="17" customWidth="1"/>
    <col min="14412" max="14412" width="8.77734375" style="17" customWidth="1"/>
    <col min="14413" max="14413" width="10.77734375" style="17" customWidth="1"/>
    <col min="14414" max="14414" width="8.109375" style="17" customWidth="1"/>
    <col min="14415" max="14415" width="8.88671875" style="17" customWidth="1"/>
    <col min="14416" max="14421" width="8.109375" style="17" customWidth="1"/>
    <col min="14422" max="14423" width="9.77734375" style="17"/>
    <col min="14424" max="14425" width="8.109375" style="17" customWidth="1"/>
    <col min="14426" max="14426" width="8.88671875" style="17" customWidth="1"/>
    <col min="14427" max="14427" width="9.109375" style="17" customWidth="1"/>
    <col min="14428" max="14428" width="8.6640625" style="17" customWidth="1"/>
    <col min="14429" max="14429" width="9" style="17" customWidth="1"/>
    <col min="14430" max="14430" width="8.33203125" style="17" customWidth="1"/>
    <col min="14431" max="14433" width="8.109375" style="17" customWidth="1"/>
    <col min="14434" max="14434" width="10.5546875" style="17" customWidth="1"/>
    <col min="14435" max="14435" width="9" style="17" customWidth="1"/>
    <col min="14436" max="14436" width="9.109375" style="17" customWidth="1"/>
    <col min="14437" max="14437" width="8.88671875" style="17" customWidth="1"/>
    <col min="14438" max="14439" width="10.109375" style="17" customWidth="1"/>
    <col min="14440" max="14441" width="8.109375" style="17" customWidth="1"/>
    <col min="14442" max="14442" width="8.77734375" style="17" customWidth="1"/>
    <col min="14443" max="14443" width="10.77734375" style="17" customWidth="1"/>
    <col min="14444" max="14444" width="8.109375" style="17" customWidth="1"/>
    <col min="14445" max="14445" width="8.88671875" style="17" customWidth="1"/>
    <col min="14446" max="14451" width="8.109375" style="17" customWidth="1"/>
    <col min="14452" max="14453" width="9.77734375" style="17"/>
    <col min="14454" max="14455" width="8.109375" style="17" customWidth="1"/>
    <col min="14456" max="14456" width="8.88671875" style="17" customWidth="1"/>
    <col min="14457" max="14457" width="9.109375" style="17" customWidth="1"/>
    <col min="14458" max="14458" width="8.6640625" style="17" customWidth="1"/>
    <col min="14459" max="14459" width="9" style="17" customWidth="1"/>
    <col min="14460" max="14460" width="8.33203125" style="17" customWidth="1"/>
    <col min="14461" max="14463" width="8.109375" style="17" customWidth="1"/>
    <col min="14464" max="14464" width="10.5546875" style="17" customWidth="1"/>
    <col min="14465" max="14465" width="9" style="17" customWidth="1"/>
    <col min="14466" max="14466" width="9.109375" style="17" customWidth="1"/>
    <col min="14467" max="14467" width="8.88671875" style="17" customWidth="1"/>
    <col min="14468" max="14469" width="10.109375" style="17" customWidth="1"/>
    <col min="14470" max="14471" width="8.109375" style="17" customWidth="1"/>
    <col min="14472" max="14472" width="8.77734375" style="17" customWidth="1"/>
    <col min="14473" max="14473" width="10.77734375" style="17" customWidth="1"/>
    <col min="14474" max="14474" width="8.109375" style="17" customWidth="1"/>
    <col min="14475" max="14475" width="8.88671875" style="17" customWidth="1"/>
    <col min="14476" max="14481" width="8.109375" style="17" customWidth="1"/>
    <col min="14482" max="14483" width="9.77734375" style="17"/>
    <col min="14484" max="14485" width="8.109375" style="17" customWidth="1"/>
    <col min="14486" max="14486" width="8.88671875" style="17" customWidth="1"/>
    <col min="14487" max="14487" width="9.109375" style="17" customWidth="1"/>
    <col min="14488" max="14488" width="8.6640625" style="17" customWidth="1"/>
    <col min="14489" max="14489" width="9" style="17" customWidth="1"/>
    <col min="14490" max="14490" width="8.33203125" style="17" customWidth="1"/>
    <col min="14491" max="14492" width="8.109375" style="17" customWidth="1"/>
    <col min="14493" max="14498" width="9.77734375" style="17"/>
    <col min="14499" max="14502" width="9" style="17" customWidth="1"/>
    <col min="14503" max="14513" width="9.77734375" style="17"/>
    <col min="14514" max="14514" width="0" style="17" hidden="1" customWidth="1"/>
    <col min="14515" max="14515" width="5.5546875" style="17" customWidth="1"/>
    <col min="14516" max="14516" width="20.77734375" style="17" customWidth="1"/>
    <col min="14517" max="14517" width="10" style="17" customWidth="1"/>
    <col min="14518" max="14519" width="0" style="17" hidden="1" customWidth="1"/>
    <col min="14520" max="14520" width="9.5546875" style="17" customWidth="1"/>
    <col min="14521" max="14521" width="9.44140625" style="17" customWidth="1"/>
    <col min="14522" max="14522" width="9.109375" style="17" customWidth="1"/>
    <col min="14523" max="14523" width="0" style="17" hidden="1" customWidth="1"/>
    <col min="14524" max="14524" width="9.6640625" style="17" customWidth="1"/>
    <col min="14525" max="14581" width="0" style="17" hidden="1" customWidth="1"/>
    <col min="14582" max="14582" width="7.33203125" style="17" customWidth="1"/>
    <col min="14583" max="14586" width="0" style="17" hidden="1" customWidth="1"/>
    <col min="14587" max="14587" width="9.5546875" style="17" customWidth="1"/>
    <col min="14588" max="14588" width="7.6640625" style="17" customWidth="1"/>
    <col min="14589" max="14589" width="8.77734375" style="17" customWidth="1"/>
    <col min="14590" max="14591" width="0" style="17" hidden="1" customWidth="1"/>
    <col min="14592" max="14592" width="11.5546875" style="17" customWidth="1"/>
    <col min="14593" max="14606" width="0" style="17" hidden="1" customWidth="1"/>
    <col min="14607" max="14607" width="9.109375" style="17" customWidth="1"/>
    <col min="14608" max="14608" width="10.5546875" style="17" customWidth="1"/>
    <col min="14609" max="14609" width="9" style="17" customWidth="1"/>
    <col min="14610" max="14610" width="7.44140625" style="17" customWidth="1"/>
    <col min="14611" max="14613" width="8.77734375" style="17" customWidth="1"/>
    <col min="14614" max="14614" width="16" style="17" customWidth="1"/>
    <col min="14615" max="14645" width="0" style="17" hidden="1" customWidth="1"/>
    <col min="14646" max="14647" width="8.109375" style="17" customWidth="1"/>
    <col min="14648" max="14649" width="9.77734375" style="17"/>
    <col min="14650" max="14651" width="8.109375" style="17" customWidth="1"/>
    <col min="14652" max="14652" width="8.88671875" style="17" customWidth="1"/>
    <col min="14653" max="14653" width="9.109375" style="17" customWidth="1"/>
    <col min="14654" max="14654" width="8.6640625" style="17" customWidth="1"/>
    <col min="14655" max="14655" width="9" style="17" customWidth="1"/>
    <col min="14656" max="14656" width="8.33203125" style="17" customWidth="1"/>
    <col min="14657" max="14659" width="8.109375" style="17" customWidth="1"/>
    <col min="14660" max="14660" width="10.5546875" style="17" customWidth="1"/>
    <col min="14661" max="14661" width="9" style="17" customWidth="1"/>
    <col min="14662" max="14662" width="9.109375" style="17" customWidth="1"/>
    <col min="14663" max="14663" width="8.88671875" style="17" customWidth="1"/>
    <col min="14664" max="14665" width="10.109375" style="17" customWidth="1"/>
    <col min="14666" max="14667" width="8.109375" style="17" customWidth="1"/>
    <col min="14668" max="14668" width="8.77734375" style="17" customWidth="1"/>
    <col min="14669" max="14669" width="10.77734375" style="17" customWidth="1"/>
    <col min="14670" max="14670" width="8.109375" style="17" customWidth="1"/>
    <col min="14671" max="14671" width="8.88671875" style="17" customWidth="1"/>
    <col min="14672" max="14677" width="8.109375" style="17" customWidth="1"/>
    <col min="14678" max="14679" width="9.77734375" style="17"/>
    <col min="14680" max="14681" width="8.109375" style="17" customWidth="1"/>
    <col min="14682" max="14682" width="8.88671875" style="17" customWidth="1"/>
    <col min="14683" max="14683" width="9.109375" style="17" customWidth="1"/>
    <col min="14684" max="14684" width="8.6640625" style="17" customWidth="1"/>
    <col min="14685" max="14685" width="9" style="17" customWidth="1"/>
    <col min="14686" max="14686" width="8.33203125" style="17" customWidth="1"/>
    <col min="14687" max="14689" width="8.109375" style="17" customWidth="1"/>
    <col min="14690" max="14690" width="10.5546875" style="17" customWidth="1"/>
    <col min="14691" max="14691" width="9" style="17" customWidth="1"/>
    <col min="14692" max="14692" width="9.109375" style="17" customWidth="1"/>
    <col min="14693" max="14693" width="8.88671875" style="17" customWidth="1"/>
    <col min="14694" max="14695" width="10.109375" style="17" customWidth="1"/>
    <col min="14696" max="14697" width="8.109375" style="17" customWidth="1"/>
    <col min="14698" max="14698" width="8.77734375" style="17" customWidth="1"/>
    <col min="14699" max="14699" width="10.77734375" style="17" customWidth="1"/>
    <col min="14700" max="14700" width="8.109375" style="17" customWidth="1"/>
    <col min="14701" max="14701" width="8.88671875" style="17" customWidth="1"/>
    <col min="14702" max="14707" width="8.109375" style="17" customWidth="1"/>
    <col min="14708" max="14709" width="9.77734375" style="17"/>
    <col min="14710" max="14711" width="8.109375" style="17" customWidth="1"/>
    <col min="14712" max="14712" width="8.88671875" style="17" customWidth="1"/>
    <col min="14713" max="14713" width="9.109375" style="17" customWidth="1"/>
    <col min="14714" max="14714" width="8.6640625" style="17" customWidth="1"/>
    <col min="14715" max="14715" width="9" style="17" customWidth="1"/>
    <col min="14716" max="14716" width="8.33203125" style="17" customWidth="1"/>
    <col min="14717" max="14719" width="8.109375" style="17" customWidth="1"/>
    <col min="14720" max="14720" width="10.5546875" style="17" customWidth="1"/>
    <col min="14721" max="14721" width="9" style="17" customWidth="1"/>
    <col min="14722" max="14722" width="9.109375" style="17" customWidth="1"/>
    <col min="14723" max="14723" width="8.88671875" style="17" customWidth="1"/>
    <col min="14724" max="14725" width="10.109375" style="17" customWidth="1"/>
    <col min="14726" max="14727" width="8.109375" style="17" customWidth="1"/>
    <col min="14728" max="14728" width="8.77734375" style="17" customWidth="1"/>
    <col min="14729" max="14729" width="10.77734375" style="17" customWidth="1"/>
    <col min="14730" max="14730" width="8.109375" style="17" customWidth="1"/>
    <col min="14731" max="14731" width="8.88671875" style="17" customWidth="1"/>
    <col min="14732" max="14737" width="8.109375" style="17" customWidth="1"/>
    <col min="14738" max="14739" width="9.77734375" style="17"/>
    <col min="14740" max="14741" width="8.109375" style="17" customWidth="1"/>
    <col min="14742" max="14742" width="8.88671875" style="17" customWidth="1"/>
    <col min="14743" max="14743" width="9.109375" style="17" customWidth="1"/>
    <col min="14744" max="14744" width="8.6640625" style="17" customWidth="1"/>
    <col min="14745" max="14745" width="9" style="17" customWidth="1"/>
    <col min="14746" max="14746" width="8.33203125" style="17" customWidth="1"/>
    <col min="14747" max="14748" width="8.109375" style="17" customWidth="1"/>
    <col min="14749" max="14754" width="9.77734375" style="17"/>
    <col min="14755" max="14758" width="9" style="17" customWidth="1"/>
    <col min="14759" max="14769" width="9.77734375" style="17"/>
    <col min="14770" max="14770" width="0" style="17" hidden="1" customWidth="1"/>
    <col min="14771" max="14771" width="5.5546875" style="17" customWidth="1"/>
    <col min="14772" max="14772" width="20.77734375" style="17" customWidth="1"/>
    <col min="14773" max="14773" width="10" style="17" customWidth="1"/>
    <col min="14774" max="14775" width="0" style="17" hidden="1" customWidth="1"/>
    <col min="14776" max="14776" width="9.5546875" style="17" customWidth="1"/>
    <col min="14777" max="14777" width="9.44140625" style="17" customWidth="1"/>
    <col min="14778" max="14778" width="9.109375" style="17" customWidth="1"/>
    <col min="14779" max="14779" width="0" style="17" hidden="1" customWidth="1"/>
    <col min="14780" max="14780" width="9.6640625" style="17" customWidth="1"/>
    <col min="14781" max="14837" width="0" style="17" hidden="1" customWidth="1"/>
    <col min="14838" max="14838" width="7.33203125" style="17" customWidth="1"/>
    <col min="14839" max="14842" width="0" style="17" hidden="1" customWidth="1"/>
    <col min="14843" max="14843" width="9.5546875" style="17" customWidth="1"/>
    <col min="14844" max="14844" width="7.6640625" style="17" customWidth="1"/>
    <col min="14845" max="14845" width="8.77734375" style="17" customWidth="1"/>
    <col min="14846" max="14847" width="0" style="17" hidden="1" customWidth="1"/>
    <col min="14848" max="14848" width="11.5546875" style="17" customWidth="1"/>
    <col min="14849" max="14862" width="0" style="17" hidden="1" customWidth="1"/>
    <col min="14863" max="14863" width="9.109375" style="17" customWidth="1"/>
    <col min="14864" max="14864" width="10.5546875" style="17" customWidth="1"/>
    <col min="14865" max="14865" width="9" style="17" customWidth="1"/>
    <col min="14866" max="14866" width="7.44140625" style="17" customWidth="1"/>
    <col min="14867" max="14869" width="8.77734375" style="17" customWidth="1"/>
    <col min="14870" max="14870" width="16" style="17" customWidth="1"/>
    <col min="14871" max="14901" width="0" style="17" hidden="1" customWidth="1"/>
    <col min="14902" max="14903" width="8.109375" style="17" customWidth="1"/>
    <col min="14904" max="14905" width="9.77734375" style="17"/>
    <col min="14906" max="14907" width="8.109375" style="17" customWidth="1"/>
    <col min="14908" max="14908" width="8.88671875" style="17" customWidth="1"/>
    <col min="14909" max="14909" width="9.109375" style="17" customWidth="1"/>
    <col min="14910" max="14910" width="8.6640625" style="17" customWidth="1"/>
    <col min="14911" max="14911" width="9" style="17" customWidth="1"/>
    <col min="14912" max="14912" width="8.33203125" style="17" customWidth="1"/>
    <col min="14913" max="14915" width="8.109375" style="17" customWidth="1"/>
    <col min="14916" max="14916" width="10.5546875" style="17" customWidth="1"/>
    <col min="14917" max="14917" width="9" style="17" customWidth="1"/>
    <col min="14918" max="14918" width="9.109375" style="17" customWidth="1"/>
    <col min="14919" max="14919" width="8.88671875" style="17" customWidth="1"/>
    <col min="14920" max="14921" width="10.109375" style="17" customWidth="1"/>
    <col min="14922" max="14923" width="8.109375" style="17" customWidth="1"/>
    <col min="14924" max="14924" width="8.77734375" style="17" customWidth="1"/>
    <col min="14925" max="14925" width="10.77734375" style="17" customWidth="1"/>
    <col min="14926" max="14926" width="8.109375" style="17" customWidth="1"/>
    <col min="14927" max="14927" width="8.88671875" style="17" customWidth="1"/>
    <col min="14928" max="14933" width="8.109375" style="17" customWidth="1"/>
    <col min="14934" max="14935" width="9.77734375" style="17"/>
    <col min="14936" max="14937" width="8.109375" style="17" customWidth="1"/>
    <col min="14938" max="14938" width="8.88671875" style="17" customWidth="1"/>
    <col min="14939" max="14939" width="9.109375" style="17" customWidth="1"/>
    <col min="14940" max="14940" width="8.6640625" style="17" customWidth="1"/>
    <col min="14941" max="14941" width="9" style="17" customWidth="1"/>
    <col min="14942" max="14942" width="8.33203125" style="17" customWidth="1"/>
    <col min="14943" max="14945" width="8.109375" style="17" customWidth="1"/>
    <col min="14946" max="14946" width="10.5546875" style="17" customWidth="1"/>
    <col min="14947" max="14947" width="9" style="17" customWidth="1"/>
    <col min="14948" max="14948" width="9.109375" style="17" customWidth="1"/>
    <col min="14949" max="14949" width="8.88671875" style="17" customWidth="1"/>
    <col min="14950" max="14951" width="10.109375" style="17" customWidth="1"/>
    <col min="14952" max="14953" width="8.109375" style="17" customWidth="1"/>
    <col min="14954" max="14954" width="8.77734375" style="17" customWidth="1"/>
    <col min="14955" max="14955" width="10.77734375" style="17" customWidth="1"/>
    <col min="14956" max="14956" width="8.109375" style="17" customWidth="1"/>
    <col min="14957" max="14957" width="8.88671875" style="17" customWidth="1"/>
    <col min="14958" max="14963" width="8.109375" style="17" customWidth="1"/>
    <col min="14964" max="14965" width="9.77734375" style="17"/>
    <col min="14966" max="14967" width="8.109375" style="17" customWidth="1"/>
    <col min="14968" max="14968" width="8.88671875" style="17" customWidth="1"/>
    <col min="14969" max="14969" width="9.109375" style="17" customWidth="1"/>
    <col min="14970" max="14970" width="8.6640625" style="17" customWidth="1"/>
    <col min="14971" max="14971" width="9" style="17" customWidth="1"/>
    <col min="14972" max="14972" width="8.33203125" style="17" customWidth="1"/>
    <col min="14973" max="14975" width="8.109375" style="17" customWidth="1"/>
    <col min="14976" max="14976" width="10.5546875" style="17" customWidth="1"/>
    <col min="14977" max="14977" width="9" style="17" customWidth="1"/>
    <col min="14978" max="14978" width="9.109375" style="17" customWidth="1"/>
    <col min="14979" max="14979" width="8.88671875" style="17" customWidth="1"/>
    <col min="14980" max="14981" width="10.109375" style="17" customWidth="1"/>
    <col min="14982" max="14983" width="8.109375" style="17" customWidth="1"/>
    <col min="14984" max="14984" width="8.77734375" style="17" customWidth="1"/>
    <col min="14985" max="14985" width="10.77734375" style="17" customWidth="1"/>
    <col min="14986" max="14986" width="8.109375" style="17" customWidth="1"/>
    <col min="14987" max="14987" width="8.88671875" style="17" customWidth="1"/>
    <col min="14988" max="14993" width="8.109375" style="17" customWidth="1"/>
    <col min="14994" max="14995" width="9.77734375" style="17"/>
    <col min="14996" max="14997" width="8.109375" style="17" customWidth="1"/>
    <col min="14998" max="14998" width="8.88671875" style="17" customWidth="1"/>
    <col min="14999" max="14999" width="9.109375" style="17" customWidth="1"/>
    <col min="15000" max="15000" width="8.6640625" style="17" customWidth="1"/>
    <col min="15001" max="15001" width="9" style="17" customWidth="1"/>
    <col min="15002" max="15002" width="8.33203125" style="17" customWidth="1"/>
    <col min="15003" max="15004" width="8.109375" style="17" customWidth="1"/>
    <col min="15005" max="15010" width="9.77734375" style="17"/>
    <col min="15011" max="15014" width="9" style="17" customWidth="1"/>
    <col min="15015" max="15025" width="9.77734375" style="17"/>
    <col min="15026" max="15026" width="0" style="17" hidden="1" customWidth="1"/>
    <col min="15027" max="15027" width="5.5546875" style="17" customWidth="1"/>
    <col min="15028" max="15028" width="20.77734375" style="17" customWidth="1"/>
    <col min="15029" max="15029" width="10" style="17" customWidth="1"/>
    <col min="15030" max="15031" width="0" style="17" hidden="1" customWidth="1"/>
    <col min="15032" max="15032" width="9.5546875" style="17" customWidth="1"/>
    <col min="15033" max="15033" width="9.44140625" style="17" customWidth="1"/>
    <col min="15034" max="15034" width="9.109375" style="17" customWidth="1"/>
    <col min="15035" max="15035" width="0" style="17" hidden="1" customWidth="1"/>
    <col min="15036" max="15036" width="9.6640625" style="17" customWidth="1"/>
    <col min="15037" max="15093" width="0" style="17" hidden="1" customWidth="1"/>
    <col min="15094" max="15094" width="7.33203125" style="17" customWidth="1"/>
    <col min="15095" max="15098" width="0" style="17" hidden="1" customWidth="1"/>
    <col min="15099" max="15099" width="9.5546875" style="17" customWidth="1"/>
    <col min="15100" max="15100" width="7.6640625" style="17" customWidth="1"/>
    <col min="15101" max="15101" width="8.77734375" style="17" customWidth="1"/>
    <col min="15102" max="15103" width="0" style="17" hidden="1" customWidth="1"/>
    <col min="15104" max="15104" width="11.5546875" style="17" customWidth="1"/>
    <col min="15105" max="15118" width="0" style="17" hidden="1" customWidth="1"/>
    <col min="15119" max="15119" width="9.109375" style="17" customWidth="1"/>
    <col min="15120" max="15120" width="10.5546875" style="17" customWidth="1"/>
    <col min="15121" max="15121" width="9" style="17" customWidth="1"/>
    <col min="15122" max="15122" width="7.44140625" style="17" customWidth="1"/>
    <col min="15123" max="15125" width="8.77734375" style="17" customWidth="1"/>
    <col min="15126" max="15126" width="16" style="17" customWidth="1"/>
    <col min="15127" max="15157" width="0" style="17" hidden="1" customWidth="1"/>
    <col min="15158" max="15159" width="8.109375" style="17" customWidth="1"/>
    <col min="15160" max="15161" width="9.77734375" style="17"/>
    <col min="15162" max="15163" width="8.109375" style="17" customWidth="1"/>
    <col min="15164" max="15164" width="8.88671875" style="17" customWidth="1"/>
    <col min="15165" max="15165" width="9.109375" style="17" customWidth="1"/>
    <col min="15166" max="15166" width="8.6640625" style="17" customWidth="1"/>
    <col min="15167" max="15167" width="9" style="17" customWidth="1"/>
    <col min="15168" max="15168" width="8.33203125" style="17" customWidth="1"/>
    <col min="15169" max="15171" width="8.109375" style="17" customWidth="1"/>
    <col min="15172" max="15172" width="10.5546875" style="17" customWidth="1"/>
    <col min="15173" max="15173" width="9" style="17" customWidth="1"/>
    <col min="15174" max="15174" width="9.109375" style="17" customWidth="1"/>
    <col min="15175" max="15175" width="8.88671875" style="17" customWidth="1"/>
    <col min="15176" max="15177" width="10.109375" style="17" customWidth="1"/>
    <col min="15178" max="15179" width="8.109375" style="17" customWidth="1"/>
    <col min="15180" max="15180" width="8.77734375" style="17" customWidth="1"/>
    <col min="15181" max="15181" width="10.77734375" style="17" customWidth="1"/>
    <col min="15182" max="15182" width="8.109375" style="17" customWidth="1"/>
    <col min="15183" max="15183" width="8.88671875" style="17" customWidth="1"/>
    <col min="15184" max="15189" width="8.109375" style="17" customWidth="1"/>
    <col min="15190" max="15191" width="9.77734375" style="17"/>
    <col min="15192" max="15193" width="8.109375" style="17" customWidth="1"/>
    <col min="15194" max="15194" width="8.88671875" style="17" customWidth="1"/>
    <col min="15195" max="15195" width="9.109375" style="17" customWidth="1"/>
    <col min="15196" max="15196" width="8.6640625" style="17" customWidth="1"/>
    <col min="15197" max="15197" width="9" style="17" customWidth="1"/>
    <col min="15198" max="15198" width="8.33203125" style="17" customWidth="1"/>
    <col min="15199" max="15201" width="8.109375" style="17" customWidth="1"/>
    <col min="15202" max="15202" width="10.5546875" style="17" customWidth="1"/>
    <col min="15203" max="15203" width="9" style="17" customWidth="1"/>
    <col min="15204" max="15204" width="9.109375" style="17" customWidth="1"/>
    <col min="15205" max="15205" width="8.88671875" style="17" customWidth="1"/>
    <col min="15206" max="15207" width="10.109375" style="17" customWidth="1"/>
    <col min="15208" max="15209" width="8.109375" style="17" customWidth="1"/>
    <col min="15210" max="15210" width="8.77734375" style="17" customWidth="1"/>
    <col min="15211" max="15211" width="10.77734375" style="17" customWidth="1"/>
    <col min="15212" max="15212" width="8.109375" style="17" customWidth="1"/>
    <col min="15213" max="15213" width="8.88671875" style="17" customWidth="1"/>
    <col min="15214" max="15219" width="8.109375" style="17" customWidth="1"/>
    <col min="15220" max="15221" width="9.77734375" style="17"/>
    <col min="15222" max="15223" width="8.109375" style="17" customWidth="1"/>
    <col min="15224" max="15224" width="8.88671875" style="17" customWidth="1"/>
    <col min="15225" max="15225" width="9.109375" style="17" customWidth="1"/>
    <col min="15226" max="15226" width="8.6640625" style="17" customWidth="1"/>
    <col min="15227" max="15227" width="9" style="17" customWidth="1"/>
    <col min="15228" max="15228" width="8.33203125" style="17" customWidth="1"/>
    <col min="15229" max="15231" width="8.109375" style="17" customWidth="1"/>
    <col min="15232" max="15232" width="10.5546875" style="17" customWidth="1"/>
    <col min="15233" max="15233" width="9" style="17" customWidth="1"/>
    <col min="15234" max="15234" width="9.109375" style="17" customWidth="1"/>
    <col min="15235" max="15235" width="8.88671875" style="17" customWidth="1"/>
    <col min="15236" max="15237" width="10.109375" style="17" customWidth="1"/>
    <col min="15238" max="15239" width="8.109375" style="17" customWidth="1"/>
    <col min="15240" max="15240" width="8.77734375" style="17" customWidth="1"/>
    <col min="15241" max="15241" width="10.77734375" style="17" customWidth="1"/>
    <col min="15242" max="15242" width="8.109375" style="17" customWidth="1"/>
    <col min="15243" max="15243" width="8.88671875" style="17" customWidth="1"/>
    <col min="15244" max="15249" width="8.109375" style="17" customWidth="1"/>
    <col min="15250" max="15251" width="9.77734375" style="17"/>
    <col min="15252" max="15253" width="8.109375" style="17" customWidth="1"/>
    <col min="15254" max="15254" width="8.88671875" style="17" customWidth="1"/>
    <col min="15255" max="15255" width="9.109375" style="17" customWidth="1"/>
    <col min="15256" max="15256" width="8.6640625" style="17" customWidth="1"/>
    <col min="15257" max="15257" width="9" style="17" customWidth="1"/>
    <col min="15258" max="15258" width="8.33203125" style="17" customWidth="1"/>
    <col min="15259" max="15260" width="8.109375" style="17" customWidth="1"/>
    <col min="15261" max="15266" width="9.77734375" style="17"/>
    <col min="15267" max="15270" width="9" style="17" customWidth="1"/>
    <col min="15271" max="15281" width="9.77734375" style="17"/>
    <col min="15282" max="15282" width="0" style="17" hidden="1" customWidth="1"/>
    <col min="15283" max="15283" width="5.5546875" style="17" customWidth="1"/>
    <col min="15284" max="15284" width="20.77734375" style="17" customWidth="1"/>
    <col min="15285" max="15285" width="10" style="17" customWidth="1"/>
    <col min="15286" max="15287" width="0" style="17" hidden="1" customWidth="1"/>
    <col min="15288" max="15288" width="9.5546875" style="17" customWidth="1"/>
    <col min="15289" max="15289" width="9.44140625" style="17" customWidth="1"/>
    <col min="15290" max="15290" width="9.109375" style="17" customWidth="1"/>
    <col min="15291" max="15291" width="0" style="17" hidden="1" customWidth="1"/>
    <col min="15292" max="15292" width="9.6640625" style="17" customWidth="1"/>
    <col min="15293" max="15349" width="0" style="17" hidden="1" customWidth="1"/>
    <col min="15350" max="15350" width="7.33203125" style="17" customWidth="1"/>
    <col min="15351" max="15354" width="0" style="17" hidden="1" customWidth="1"/>
    <col min="15355" max="15355" width="9.5546875" style="17" customWidth="1"/>
    <col min="15356" max="15356" width="7.6640625" style="17" customWidth="1"/>
    <col min="15357" max="15357" width="8.77734375" style="17" customWidth="1"/>
    <col min="15358" max="15359" width="0" style="17" hidden="1" customWidth="1"/>
    <col min="15360" max="15360" width="11.5546875" style="17" customWidth="1"/>
    <col min="15361" max="15374" width="0" style="17" hidden="1" customWidth="1"/>
    <col min="15375" max="15375" width="9.109375" style="17" customWidth="1"/>
    <col min="15376" max="15376" width="10.5546875" style="17" customWidth="1"/>
    <col min="15377" max="15377" width="9" style="17" customWidth="1"/>
    <col min="15378" max="15378" width="7.44140625" style="17" customWidth="1"/>
    <col min="15379" max="15381" width="8.77734375" style="17" customWidth="1"/>
    <col min="15382" max="15382" width="16" style="17" customWidth="1"/>
    <col min="15383" max="15413" width="0" style="17" hidden="1" customWidth="1"/>
    <col min="15414" max="15415" width="8.109375" style="17" customWidth="1"/>
    <col min="15416" max="15417" width="9.77734375" style="17"/>
    <col min="15418" max="15419" width="8.109375" style="17" customWidth="1"/>
    <col min="15420" max="15420" width="8.88671875" style="17" customWidth="1"/>
    <col min="15421" max="15421" width="9.109375" style="17" customWidth="1"/>
    <col min="15422" max="15422" width="8.6640625" style="17" customWidth="1"/>
    <col min="15423" max="15423" width="9" style="17" customWidth="1"/>
    <col min="15424" max="15424" width="8.33203125" style="17" customWidth="1"/>
    <col min="15425" max="15427" width="8.109375" style="17" customWidth="1"/>
    <col min="15428" max="15428" width="10.5546875" style="17" customWidth="1"/>
    <col min="15429" max="15429" width="9" style="17" customWidth="1"/>
    <col min="15430" max="15430" width="9.109375" style="17" customWidth="1"/>
    <col min="15431" max="15431" width="8.88671875" style="17" customWidth="1"/>
    <col min="15432" max="15433" width="10.109375" style="17" customWidth="1"/>
    <col min="15434" max="15435" width="8.109375" style="17" customWidth="1"/>
    <col min="15436" max="15436" width="8.77734375" style="17" customWidth="1"/>
    <col min="15437" max="15437" width="10.77734375" style="17" customWidth="1"/>
    <col min="15438" max="15438" width="8.109375" style="17" customWidth="1"/>
    <col min="15439" max="15439" width="8.88671875" style="17" customWidth="1"/>
    <col min="15440" max="15445" width="8.109375" style="17" customWidth="1"/>
    <col min="15446" max="15447" width="9.77734375" style="17"/>
    <col min="15448" max="15449" width="8.109375" style="17" customWidth="1"/>
    <col min="15450" max="15450" width="8.88671875" style="17" customWidth="1"/>
    <col min="15451" max="15451" width="9.109375" style="17" customWidth="1"/>
    <col min="15452" max="15452" width="8.6640625" style="17" customWidth="1"/>
    <col min="15453" max="15453" width="9" style="17" customWidth="1"/>
    <col min="15454" max="15454" width="8.33203125" style="17" customWidth="1"/>
    <col min="15455" max="15457" width="8.109375" style="17" customWidth="1"/>
    <col min="15458" max="15458" width="10.5546875" style="17" customWidth="1"/>
    <col min="15459" max="15459" width="9" style="17" customWidth="1"/>
    <col min="15460" max="15460" width="9.109375" style="17" customWidth="1"/>
    <col min="15461" max="15461" width="8.88671875" style="17" customWidth="1"/>
    <col min="15462" max="15463" width="10.109375" style="17" customWidth="1"/>
    <col min="15464" max="15465" width="8.109375" style="17" customWidth="1"/>
    <col min="15466" max="15466" width="8.77734375" style="17" customWidth="1"/>
    <col min="15467" max="15467" width="10.77734375" style="17" customWidth="1"/>
    <col min="15468" max="15468" width="8.109375" style="17" customWidth="1"/>
    <col min="15469" max="15469" width="8.88671875" style="17" customWidth="1"/>
    <col min="15470" max="15475" width="8.109375" style="17" customWidth="1"/>
    <col min="15476" max="15477" width="9.77734375" style="17"/>
    <col min="15478" max="15479" width="8.109375" style="17" customWidth="1"/>
    <col min="15480" max="15480" width="8.88671875" style="17" customWidth="1"/>
    <col min="15481" max="15481" width="9.109375" style="17" customWidth="1"/>
    <col min="15482" max="15482" width="8.6640625" style="17" customWidth="1"/>
    <col min="15483" max="15483" width="9" style="17" customWidth="1"/>
    <col min="15484" max="15484" width="8.33203125" style="17" customWidth="1"/>
    <col min="15485" max="15487" width="8.109375" style="17" customWidth="1"/>
    <col min="15488" max="15488" width="10.5546875" style="17" customWidth="1"/>
    <col min="15489" max="15489" width="9" style="17" customWidth="1"/>
    <col min="15490" max="15490" width="9.109375" style="17" customWidth="1"/>
    <col min="15491" max="15491" width="8.88671875" style="17" customWidth="1"/>
    <col min="15492" max="15493" width="10.109375" style="17" customWidth="1"/>
    <col min="15494" max="15495" width="8.109375" style="17" customWidth="1"/>
    <col min="15496" max="15496" width="8.77734375" style="17" customWidth="1"/>
    <col min="15497" max="15497" width="10.77734375" style="17" customWidth="1"/>
    <col min="15498" max="15498" width="8.109375" style="17" customWidth="1"/>
    <col min="15499" max="15499" width="8.88671875" style="17" customWidth="1"/>
    <col min="15500" max="15505" width="8.109375" style="17" customWidth="1"/>
    <col min="15506" max="15507" width="9.77734375" style="17"/>
    <col min="15508" max="15509" width="8.109375" style="17" customWidth="1"/>
    <col min="15510" max="15510" width="8.88671875" style="17" customWidth="1"/>
    <col min="15511" max="15511" width="9.109375" style="17" customWidth="1"/>
    <col min="15512" max="15512" width="8.6640625" style="17" customWidth="1"/>
    <col min="15513" max="15513" width="9" style="17" customWidth="1"/>
    <col min="15514" max="15514" width="8.33203125" style="17" customWidth="1"/>
    <col min="15515" max="15516" width="8.109375" style="17" customWidth="1"/>
    <col min="15517" max="15522" width="9.77734375" style="17"/>
    <col min="15523" max="15526" width="9" style="17" customWidth="1"/>
    <col min="15527" max="15537" width="9.77734375" style="17"/>
    <col min="15538" max="15538" width="0" style="17" hidden="1" customWidth="1"/>
    <col min="15539" max="15539" width="5.5546875" style="17" customWidth="1"/>
    <col min="15540" max="15540" width="20.77734375" style="17" customWidth="1"/>
    <col min="15541" max="15541" width="10" style="17" customWidth="1"/>
    <col min="15542" max="15543" width="0" style="17" hidden="1" customWidth="1"/>
    <col min="15544" max="15544" width="9.5546875" style="17" customWidth="1"/>
    <col min="15545" max="15545" width="9.44140625" style="17" customWidth="1"/>
    <col min="15546" max="15546" width="9.109375" style="17" customWidth="1"/>
    <col min="15547" max="15547" width="0" style="17" hidden="1" customWidth="1"/>
    <col min="15548" max="15548" width="9.6640625" style="17" customWidth="1"/>
    <col min="15549" max="15605" width="0" style="17" hidden="1" customWidth="1"/>
    <col min="15606" max="15606" width="7.33203125" style="17" customWidth="1"/>
    <col min="15607" max="15610" width="0" style="17" hidden="1" customWidth="1"/>
    <col min="15611" max="15611" width="9.5546875" style="17" customWidth="1"/>
    <col min="15612" max="15612" width="7.6640625" style="17" customWidth="1"/>
    <col min="15613" max="15613" width="8.77734375" style="17" customWidth="1"/>
    <col min="15614" max="15615" width="0" style="17" hidden="1" customWidth="1"/>
    <col min="15616" max="15616" width="11.5546875" style="17" customWidth="1"/>
    <col min="15617" max="15630" width="0" style="17" hidden="1" customWidth="1"/>
    <col min="15631" max="15631" width="9.109375" style="17" customWidth="1"/>
    <col min="15632" max="15632" width="10.5546875" style="17" customWidth="1"/>
    <col min="15633" max="15633" width="9" style="17" customWidth="1"/>
    <col min="15634" max="15634" width="7.44140625" style="17" customWidth="1"/>
    <col min="15635" max="15637" width="8.77734375" style="17" customWidth="1"/>
    <col min="15638" max="15638" width="16" style="17" customWidth="1"/>
    <col min="15639" max="15669" width="0" style="17" hidden="1" customWidth="1"/>
    <col min="15670" max="15671" width="8.109375" style="17" customWidth="1"/>
    <col min="15672" max="15673" width="9.77734375" style="17"/>
    <col min="15674" max="15675" width="8.109375" style="17" customWidth="1"/>
    <col min="15676" max="15676" width="8.88671875" style="17" customWidth="1"/>
    <col min="15677" max="15677" width="9.109375" style="17" customWidth="1"/>
    <col min="15678" max="15678" width="8.6640625" style="17" customWidth="1"/>
    <col min="15679" max="15679" width="9" style="17" customWidth="1"/>
    <col min="15680" max="15680" width="8.33203125" style="17" customWidth="1"/>
    <col min="15681" max="15683" width="8.109375" style="17" customWidth="1"/>
    <col min="15684" max="15684" width="10.5546875" style="17" customWidth="1"/>
    <col min="15685" max="15685" width="9" style="17" customWidth="1"/>
    <col min="15686" max="15686" width="9.109375" style="17" customWidth="1"/>
    <col min="15687" max="15687" width="8.88671875" style="17" customWidth="1"/>
    <col min="15688" max="15689" width="10.109375" style="17" customWidth="1"/>
    <col min="15690" max="15691" width="8.109375" style="17" customWidth="1"/>
    <col min="15692" max="15692" width="8.77734375" style="17" customWidth="1"/>
    <col min="15693" max="15693" width="10.77734375" style="17" customWidth="1"/>
    <col min="15694" max="15694" width="8.109375" style="17" customWidth="1"/>
    <col min="15695" max="15695" width="8.88671875" style="17" customWidth="1"/>
    <col min="15696" max="15701" width="8.109375" style="17" customWidth="1"/>
    <col min="15702" max="15703" width="9.77734375" style="17"/>
    <col min="15704" max="15705" width="8.109375" style="17" customWidth="1"/>
    <col min="15706" max="15706" width="8.88671875" style="17" customWidth="1"/>
    <col min="15707" max="15707" width="9.109375" style="17" customWidth="1"/>
    <col min="15708" max="15708" width="8.6640625" style="17" customWidth="1"/>
    <col min="15709" max="15709" width="9" style="17" customWidth="1"/>
    <col min="15710" max="15710" width="8.33203125" style="17" customWidth="1"/>
    <col min="15711" max="15713" width="8.109375" style="17" customWidth="1"/>
    <col min="15714" max="15714" width="10.5546875" style="17" customWidth="1"/>
    <col min="15715" max="15715" width="9" style="17" customWidth="1"/>
    <col min="15716" max="15716" width="9.109375" style="17" customWidth="1"/>
    <col min="15717" max="15717" width="8.88671875" style="17" customWidth="1"/>
    <col min="15718" max="15719" width="10.109375" style="17" customWidth="1"/>
    <col min="15720" max="15721" width="8.109375" style="17" customWidth="1"/>
    <col min="15722" max="15722" width="8.77734375" style="17" customWidth="1"/>
    <col min="15723" max="15723" width="10.77734375" style="17" customWidth="1"/>
    <col min="15724" max="15724" width="8.109375" style="17" customWidth="1"/>
    <col min="15725" max="15725" width="8.88671875" style="17" customWidth="1"/>
    <col min="15726" max="15731" width="8.109375" style="17" customWidth="1"/>
    <col min="15732" max="15733" width="9.77734375" style="17"/>
    <col min="15734" max="15735" width="8.109375" style="17" customWidth="1"/>
    <col min="15736" max="15736" width="8.88671875" style="17" customWidth="1"/>
    <col min="15737" max="15737" width="9.109375" style="17" customWidth="1"/>
    <col min="15738" max="15738" width="8.6640625" style="17" customWidth="1"/>
    <col min="15739" max="15739" width="9" style="17" customWidth="1"/>
    <col min="15740" max="15740" width="8.33203125" style="17" customWidth="1"/>
    <col min="15741" max="15743" width="8.109375" style="17" customWidth="1"/>
    <col min="15744" max="15744" width="10.5546875" style="17" customWidth="1"/>
    <col min="15745" max="15745" width="9" style="17" customWidth="1"/>
    <col min="15746" max="15746" width="9.109375" style="17" customWidth="1"/>
    <col min="15747" max="15747" width="8.88671875" style="17" customWidth="1"/>
    <col min="15748" max="15749" width="10.109375" style="17" customWidth="1"/>
    <col min="15750" max="15751" width="8.109375" style="17" customWidth="1"/>
    <col min="15752" max="15752" width="8.77734375" style="17" customWidth="1"/>
    <col min="15753" max="15753" width="10.77734375" style="17" customWidth="1"/>
    <col min="15754" max="15754" width="8.109375" style="17" customWidth="1"/>
    <col min="15755" max="15755" width="8.88671875" style="17" customWidth="1"/>
    <col min="15756" max="15761" width="8.109375" style="17" customWidth="1"/>
    <col min="15762" max="15763" width="9.77734375" style="17"/>
    <col min="15764" max="15765" width="8.109375" style="17" customWidth="1"/>
    <col min="15766" max="15766" width="8.88671875" style="17" customWidth="1"/>
    <col min="15767" max="15767" width="9.109375" style="17" customWidth="1"/>
    <col min="15768" max="15768" width="8.6640625" style="17" customWidth="1"/>
    <col min="15769" max="15769" width="9" style="17" customWidth="1"/>
    <col min="15770" max="15770" width="8.33203125" style="17" customWidth="1"/>
    <col min="15771" max="15772" width="8.109375" style="17" customWidth="1"/>
    <col min="15773" max="15778" width="9.77734375" style="17"/>
    <col min="15779" max="15782" width="9" style="17" customWidth="1"/>
    <col min="15783" max="15793" width="9.77734375" style="17"/>
    <col min="15794" max="15794" width="0" style="17" hidden="1" customWidth="1"/>
    <col min="15795" max="15795" width="5.5546875" style="17" customWidth="1"/>
    <col min="15796" max="15796" width="20.77734375" style="17" customWidth="1"/>
    <col min="15797" max="15797" width="10" style="17" customWidth="1"/>
    <col min="15798" max="15799" width="0" style="17" hidden="1" customWidth="1"/>
    <col min="15800" max="15800" width="9.5546875" style="17" customWidth="1"/>
    <col min="15801" max="15801" width="9.44140625" style="17" customWidth="1"/>
    <col min="15802" max="15802" width="9.109375" style="17" customWidth="1"/>
    <col min="15803" max="15803" width="0" style="17" hidden="1" customWidth="1"/>
    <col min="15804" max="15804" width="9.6640625" style="17" customWidth="1"/>
    <col min="15805" max="15861" width="0" style="17" hidden="1" customWidth="1"/>
    <col min="15862" max="15862" width="7.33203125" style="17" customWidth="1"/>
    <col min="15863" max="15866" width="0" style="17" hidden="1" customWidth="1"/>
    <col min="15867" max="15867" width="9.5546875" style="17" customWidth="1"/>
    <col min="15868" max="15868" width="7.6640625" style="17" customWidth="1"/>
    <col min="15869" max="15869" width="8.77734375" style="17" customWidth="1"/>
    <col min="15870" max="15871" width="0" style="17" hidden="1" customWidth="1"/>
    <col min="15872" max="15872" width="11.5546875" style="17" customWidth="1"/>
    <col min="15873" max="15886" width="0" style="17" hidden="1" customWidth="1"/>
    <col min="15887" max="15887" width="9.109375" style="17" customWidth="1"/>
    <col min="15888" max="15888" width="10.5546875" style="17" customWidth="1"/>
    <col min="15889" max="15889" width="9" style="17" customWidth="1"/>
    <col min="15890" max="15890" width="7.44140625" style="17" customWidth="1"/>
    <col min="15891" max="15893" width="8.77734375" style="17" customWidth="1"/>
    <col min="15894" max="15894" width="16" style="17" customWidth="1"/>
    <col min="15895" max="15925" width="0" style="17" hidden="1" customWidth="1"/>
    <col min="15926" max="15927" width="8.109375" style="17" customWidth="1"/>
    <col min="15928" max="15929" width="9.77734375" style="17"/>
    <col min="15930" max="15931" width="8.109375" style="17" customWidth="1"/>
    <col min="15932" max="15932" width="8.88671875" style="17" customWidth="1"/>
    <col min="15933" max="15933" width="9.109375" style="17" customWidth="1"/>
    <col min="15934" max="15934" width="8.6640625" style="17" customWidth="1"/>
    <col min="15935" max="15935" width="9" style="17" customWidth="1"/>
    <col min="15936" max="15936" width="8.33203125" style="17" customWidth="1"/>
    <col min="15937" max="15939" width="8.109375" style="17" customWidth="1"/>
    <col min="15940" max="15940" width="10.5546875" style="17" customWidth="1"/>
    <col min="15941" max="15941" width="9" style="17" customWidth="1"/>
    <col min="15942" max="15942" width="9.109375" style="17" customWidth="1"/>
    <col min="15943" max="15943" width="8.88671875" style="17" customWidth="1"/>
    <col min="15944" max="15945" width="10.109375" style="17" customWidth="1"/>
    <col min="15946" max="15947" width="8.109375" style="17" customWidth="1"/>
    <col min="15948" max="15948" width="8.77734375" style="17" customWidth="1"/>
    <col min="15949" max="15949" width="10.77734375" style="17" customWidth="1"/>
    <col min="15950" max="15950" width="8.109375" style="17" customWidth="1"/>
    <col min="15951" max="15951" width="8.88671875" style="17" customWidth="1"/>
    <col min="15952" max="15957" width="8.109375" style="17" customWidth="1"/>
    <col min="15958" max="15959" width="9.77734375" style="17"/>
    <col min="15960" max="15961" width="8.109375" style="17" customWidth="1"/>
    <col min="15962" max="15962" width="8.88671875" style="17" customWidth="1"/>
    <col min="15963" max="15963" width="9.109375" style="17" customWidth="1"/>
    <col min="15964" max="15964" width="8.6640625" style="17" customWidth="1"/>
    <col min="15965" max="15965" width="9" style="17" customWidth="1"/>
    <col min="15966" max="15966" width="8.33203125" style="17" customWidth="1"/>
    <col min="15967" max="15969" width="8.109375" style="17" customWidth="1"/>
    <col min="15970" max="15970" width="10.5546875" style="17" customWidth="1"/>
    <col min="15971" max="15971" width="9" style="17" customWidth="1"/>
    <col min="15972" max="15972" width="9.109375" style="17" customWidth="1"/>
    <col min="15973" max="15973" width="8.88671875" style="17" customWidth="1"/>
    <col min="15974" max="15975" width="10.109375" style="17" customWidth="1"/>
    <col min="15976" max="15977" width="8.109375" style="17" customWidth="1"/>
    <col min="15978" max="15978" width="8.77734375" style="17" customWidth="1"/>
    <col min="15979" max="15979" width="10.77734375" style="17" customWidth="1"/>
    <col min="15980" max="15980" width="8.109375" style="17" customWidth="1"/>
    <col min="15981" max="15981" width="8.88671875" style="17" customWidth="1"/>
    <col min="15982" max="15987" width="8.109375" style="17" customWidth="1"/>
    <col min="15988" max="15989" width="9.77734375" style="17"/>
    <col min="15990" max="15991" width="8.109375" style="17" customWidth="1"/>
    <col min="15992" max="15992" width="8.88671875" style="17" customWidth="1"/>
    <col min="15993" max="15993" width="9.109375" style="17" customWidth="1"/>
    <col min="15994" max="15994" width="8.6640625" style="17" customWidth="1"/>
    <col min="15995" max="15995" width="9" style="17" customWidth="1"/>
    <col min="15996" max="15996" width="8.33203125" style="17" customWidth="1"/>
    <col min="15997" max="15999" width="8.109375" style="17" customWidth="1"/>
    <col min="16000" max="16000" width="10.5546875" style="17" customWidth="1"/>
    <col min="16001" max="16001" width="9" style="17" customWidth="1"/>
    <col min="16002" max="16002" width="9.109375" style="17" customWidth="1"/>
    <col min="16003" max="16003" width="8.88671875" style="17" customWidth="1"/>
    <col min="16004" max="16005" width="10.109375" style="17" customWidth="1"/>
    <col min="16006" max="16007" width="8.109375" style="17" customWidth="1"/>
    <col min="16008" max="16008" width="8.77734375" style="17" customWidth="1"/>
    <col min="16009" max="16009" width="10.77734375" style="17" customWidth="1"/>
    <col min="16010" max="16010" width="8.109375" style="17" customWidth="1"/>
    <col min="16011" max="16011" width="8.88671875" style="17" customWidth="1"/>
    <col min="16012" max="16017" width="8.109375" style="17" customWidth="1"/>
    <col min="16018" max="16019" width="9.77734375" style="17"/>
    <col min="16020" max="16021" width="8.109375" style="17" customWidth="1"/>
    <col min="16022" max="16022" width="8.88671875" style="17" customWidth="1"/>
    <col min="16023" max="16023" width="9.109375" style="17" customWidth="1"/>
    <col min="16024" max="16024" width="8.6640625" style="17" customWidth="1"/>
    <col min="16025" max="16025" width="9" style="17" customWidth="1"/>
    <col min="16026" max="16026" width="8.33203125" style="17" customWidth="1"/>
    <col min="16027" max="16028" width="8.109375" style="17" customWidth="1"/>
    <col min="16029" max="16034" width="9.77734375" style="17"/>
    <col min="16035" max="16038" width="9" style="17" customWidth="1"/>
    <col min="16039" max="16049" width="9.77734375" style="17"/>
    <col min="16050" max="16050" width="0" style="17" hidden="1" customWidth="1"/>
    <col min="16051" max="16051" width="5.5546875" style="17" customWidth="1"/>
    <col min="16052" max="16052" width="20.77734375" style="17" customWidth="1"/>
    <col min="16053" max="16053" width="10" style="17" customWidth="1"/>
    <col min="16054" max="16055" width="0" style="17" hidden="1" customWidth="1"/>
    <col min="16056" max="16056" width="9.5546875" style="17" customWidth="1"/>
    <col min="16057" max="16057" width="9.44140625" style="17" customWidth="1"/>
    <col min="16058" max="16058" width="9.109375" style="17" customWidth="1"/>
    <col min="16059" max="16059" width="0" style="17" hidden="1" customWidth="1"/>
    <col min="16060" max="16060" width="9.6640625" style="17" customWidth="1"/>
    <col min="16061" max="16117" width="0" style="17" hidden="1" customWidth="1"/>
    <col min="16118" max="16118" width="7.33203125" style="17" customWidth="1"/>
    <col min="16119" max="16122" width="0" style="17" hidden="1" customWidth="1"/>
    <col min="16123" max="16123" width="9.5546875" style="17" customWidth="1"/>
    <col min="16124" max="16124" width="7.6640625" style="17" customWidth="1"/>
    <col min="16125" max="16125" width="8.77734375" style="17" customWidth="1"/>
    <col min="16126" max="16127" width="0" style="17" hidden="1" customWidth="1"/>
    <col min="16128" max="16128" width="11.5546875" style="17" customWidth="1"/>
    <col min="16129" max="16142" width="0" style="17" hidden="1" customWidth="1"/>
    <col min="16143" max="16143" width="9.109375" style="17" customWidth="1"/>
    <col min="16144" max="16144" width="10.5546875" style="17" customWidth="1"/>
    <col min="16145" max="16145" width="9" style="17" customWidth="1"/>
    <col min="16146" max="16146" width="7.44140625" style="17" customWidth="1"/>
    <col min="16147" max="16149" width="8.77734375" style="17" customWidth="1"/>
    <col min="16150" max="16150" width="16" style="17" customWidth="1"/>
    <col min="16151" max="16181" width="0" style="17" hidden="1" customWidth="1"/>
    <col min="16182" max="16183" width="8.109375" style="17" customWidth="1"/>
    <col min="16184" max="16185" width="9.77734375" style="17"/>
    <col min="16186" max="16187" width="8.109375" style="17" customWidth="1"/>
    <col min="16188" max="16188" width="8.88671875" style="17" customWidth="1"/>
    <col min="16189" max="16189" width="9.109375" style="17" customWidth="1"/>
    <col min="16190" max="16190" width="8.6640625" style="17" customWidth="1"/>
    <col min="16191" max="16191" width="9" style="17" customWidth="1"/>
    <col min="16192" max="16192" width="8.33203125" style="17" customWidth="1"/>
    <col min="16193" max="16195" width="8.109375" style="17" customWidth="1"/>
    <col min="16196" max="16196" width="10.5546875" style="17" customWidth="1"/>
    <col min="16197" max="16197" width="9" style="17" customWidth="1"/>
    <col min="16198" max="16198" width="9.109375" style="17" customWidth="1"/>
    <col min="16199" max="16199" width="8.88671875" style="17" customWidth="1"/>
    <col min="16200" max="16201" width="10.109375" style="17" customWidth="1"/>
    <col min="16202" max="16203" width="8.109375" style="17" customWidth="1"/>
    <col min="16204" max="16204" width="8.77734375" style="17" customWidth="1"/>
    <col min="16205" max="16205" width="10.77734375" style="17" customWidth="1"/>
    <col min="16206" max="16206" width="8.109375" style="17" customWidth="1"/>
    <col min="16207" max="16207" width="8.88671875" style="17" customWidth="1"/>
    <col min="16208" max="16213" width="8.109375" style="17" customWidth="1"/>
    <col min="16214" max="16215" width="9.77734375" style="17"/>
    <col min="16216" max="16217" width="8.109375" style="17" customWidth="1"/>
    <col min="16218" max="16218" width="8.88671875" style="17" customWidth="1"/>
    <col min="16219" max="16219" width="9.109375" style="17" customWidth="1"/>
    <col min="16220" max="16220" width="8.6640625" style="17" customWidth="1"/>
    <col min="16221" max="16221" width="9" style="17" customWidth="1"/>
    <col min="16222" max="16222" width="8.33203125" style="17" customWidth="1"/>
    <col min="16223" max="16225" width="8.109375" style="17" customWidth="1"/>
    <col min="16226" max="16226" width="10.5546875" style="17" customWidth="1"/>
    <col min="16227" max="16227" width="9" style="17" customWidth="1"/>
    <col min="16228" max="16228" width="9.109375" style="17" customWidth="1"/>
    <col min="16229" max="16229" width="8.88671875" style="17" customWidth="1"/>
    <col min="16230" max="16231" width="10.109375" style="17" customWidth="1"/>
    <col min="16232" max="16233" width="8.109375" style="17" customWidth="1"/>
    <col min="16234" max="16234" width="8.77734375" style="17" customWidth="1"/>
    <col min="16235" max="16235" width="10.77734375" style="17" customWidth="1"/>
    <col min="16236" max="16236" width="8.109375" style="17" customWidth="1"/>
    <col min="16237" max="16237" width="8.88671875" style="17" customWidth="1"/>
    <col min="16238" max="16243" width="8.109375" style="17" customWidth="1"/>
    <col min="16244" max="16245" width="9.77734375" style="17"/>
    <col min="16246" max="16247" width="8.109375" style="17" customWidth="1"/>
    <col min="16248" max="16248" width="8.88671875" style="17" customWidth="1"/>
    <col min="16249" max="16249" width="9.109375" style="17" customWidth="1"/>
    <col min="16250" max="16250" width="8.6640625" style="17" customWidth="1"/>
    <col min="16251" max="16251" width="9" style="17" customWidth="1"/>
    <col min="16252" max="16252" width="8.33203125" style="17" customWidth="1"/>
    <col min="16253" max="16255" width="8.109375" style="17" customWidth="1"/>
    <col min="16256" max="16256" width="10.5546875" style="17" customWidth="1"/>
    <col min="16257" max="16257" width="9" style="17" customWidth="1"/>
    <col min="16258" max="16258" width="9.109375" style="17" customWidth="1"/>
    <col min="16259" max="16259" width="8.88671875" style="17" customWidth="1"/>
    <col min="16260" max="16261" width="10.109375" style="17" customWidth="1"/>
    <col min="16262" max="16263" width="8.109375" style="17" customWidth="1"/>
    <col min="16264" max="16264" width="8.77734375" style="17" customWidth="1"/>
    <col min="16265" max="16265" width="10.77734375" style="17" customWidth="1"/>
    <col min="16266" max="16266" width="8.109375" style="17" customWidth="1"/>
    <col min="16267" max="16267" width="8.88671875" style="17" customWidth="1"/>
    <col min="16268" max="16273" width="8.109375" style="17" customWidth="1"/>
    <col min="16274" max="16275" width="9.77734375" style="17"/>
    <col min="16276" max="16277" width="8.109375" style="17" customWidth="1"/>
    <col min="16278" max="16278" width="8.88671875" style="17" customWidth="1"/>
    <col min="16279" max="16279" width="9.109375" style="17" customWidth="1"/>
    <col min="16280" max="16280" width="8.6640625" style="17" customWidth="1"/>
    <col min="16281" max="16281" width="9" style="17" customWidth="1"/>
    <col min="16282" max="16282" width="8.33203125" style="17" customWidth="1"/>
    <col min="16283" max="16284" width="8.109375" style="17" customWidth="1"/>
    <col min="16285" max="16290" width="9.77734375" style="17"/>
    <col min="16291" max="16294" width="9" style="17" customWidth="1"/>
    <col min="16295" max="16384" width="9.77734375" style="17"/>
  </cols>
  <sheetData>
    <row r="1" spans="1:28" ht="18.75" customHeight="1">
      <c r="B1" s="54" t="s">
        <v>92</v>
      </c>
      <c r="C1" s="54"/>
      <c r="D1" s="54"/>
      <c r="E1" s="54"/>
      <c r="F1" s="54"/>
      <c r="G1" s="46"/>
      <c r="H1" s="46"/>
      <c r="I1" s="46"/>
      <c r="J1" s="46"/>
      <c r="K1" s="46"/>
      <c r="L1" s="46"/>
      <c r="M1" s="46"/>
      <c r="N1" s="46"/>
      <c r="O1" s="46"/>
      <c r="P1" s="46"/>
      <c r="Q1" s="46"/>
      <c r="R1" s="46"/>
      <c r="S1" s="46"/>
      <c r="T1" s="46"/>
      <c r="U1" s="46"/>
      <c r="V1" s="46"/>
      <c r="W1" s="46"/>
      <c r="X1" s="46"/>
      <c r="Y1" s="46"/>
      <c r="Z1" s="46"/>
      <c r="AA1" s="46"/>
    </row>
    <row r="2" spans="1:28" ht="18.75" customHeight="1">
      <c r="B2" s="44"/>
      <c r="C2" s="44"/>
      <c r="D2" s="44"/>
      <c r="E2" s="44"/>
      <c r="F2" s="44"/>
      <c r="G2" s="44"/>
      <c r="H2" s="44"/>
      <c r="I2" s="44"/>
      <c r="J2" s="44"/>
      <c r="K2" s="44"/>
      <c r="L2" s="44"/>
      <c r="M2" s="44"/>
      <c r="N2" s="44"/>
      <c r="O2" s="44"/>
      <c r="P2" s="44"/>
      <c r="Q2" s="44"/>
      <c r="R2" s="44"/>
      <c r="S2" s="44"/>
      <c r="T2" s="44"/>
      <c r="U2" s="44"/>
      <c r="V2" s="44"/>
      <c r="W2" s="44"/>
      <c r="X2" s="44"/>
      <c r="Y2" s="44"/>
      <c r="Z2" s="44"/>
      <c r="AA2" s="44"/>
    </row>
    <row r="3" spans="1:28" ht="36" customHeight="1">
      <c r="B3" s="56" t="s">
        <v>83</v>
      </c>
      <c r="C3" s="56"/>
      <c r="D3" s="56"/>
      <c r="E3" s="56"/>
      <c r="F3" s="56"/>
      <c r="G3" s="56"/>
      <c r="H3" s="56"/>
      <c r="I3" s="56"/>
      <c r="J3" s="56"/>
      <c r="K3" s="56"/>
      <c r="L3" s="56"/>
      <c r="M3" s="56"/>
      <c r="N3" s="56"/>
      <c r="O3" s="56"/>
      <c r="P3" s="56"/>
      <c r="Q3" s="56"/>
      <c r="R3" s="56"/>
      <c r="S3" s="56"/>
      <c r="T3" s="56"/>
      <c r="U3" s="56"/>
      <c r="V3" s="56"/>
      <c r="W3" s="56"/>
      <c r="X3" s="56"/>
      <c r="Y3" s="56"/>
      <c r="Z3" s="56"/>
      <c r="AA3" s="56"/>
    </row>
    <row r="4" spans="1:28" ht="23.25" customHeight="1">
      <c r="B4" s="55" t="s">
        <v>13</v>
      </c>
      <c r="C4" s="55"/>
      <c r="D4" s="55"/>
      <c r="E4" s="55"/>
      <c r="F4" s="55"/>
      <c r="G4" s="55"/>
      <c r="H4" s="55"/>
      <c r="I4" s="55"/>
      <c r="J4" s="55"/>
      <c r="K4" s="55"/>
      <c r="L4" s="55"/>
      <c r="M4" s="55"/>
      <c r="N4" s="55"/>
      <c r="O4" s="55"/>
      <c r="P4" s="55"/>
      <c r="Q4" s="55"/>
      <c r="R4" s="55"/>
      <c r="S4" s="55"/>
      <c r="T4" s="55"/>
      <c r="U4" s="55"/>
      <c r="V4" s="55"/>
      <c r="W4" s="55"/>
      <c r="X4" s="55"/>
      <c r="Y4" s="55"/>
      <c r="Z4" s="55"/>
      <c r="AA4" s="55"/>
    </row>
    <row r="5" spans="1:28" ht="23.25" customHeight="1">
      <c r="B5" s="53" t="s">
        <v>93</v>
      </c>
      <c r="C5" s="53"/>
      <c r="D5" s="53"/>
      <c r="E5" s="53"/>
      <c r="F5" s="53"/>
      <c r="G5" s="53"/>
      <c r="H5" s="53"/>
      <c r="I5" s="53"/>
      <c r="J5" s="53"/>
      <c r="K5" s="53"/>
      <c r="L5" s="53"/>
      <c r="M5" s="53"/>
      <c r="N5" s="53"/>
      <c r="O5" s="53"/>
      <c r="P5" s="53"/>
      <c r="Q5" s="53"/>
      <c r="R5" s="53"/>
      <c r="S5" s="53"/>
      <c r="T5" s="53"/>
      <c r="U5" s="53"/>
      <c r="V5" s="53"/>
      <c r="W5" s="53"/>
      <c r="X5" s="53"/>
      <c r="Y5" s="53"/>
      <c r="Z5" s="53"/>
      <c r="AA5" s="53"/>
    </row>
    <row r="6" spans="1:28" ht="23.25" customHeight="1">
      <c r="C6" s="1"/>
      <c r="D6" s="1"/>
      <c r="E6" s="1"/>
      <c r="F6" s="1"/>
      <c r="G6" s="1"/>
      <c r="H6" s="1"/>
      <c r="I6" s="1"/>
      <c r="J6" s="1"/>
      <c r="K6" s="1"/>
      <c r="L6" s="1"/>
      <c r="M6" s="1"/>
      <c r="N6" s="1"/>
      <c r="O6" s="1"/>
      <c r="P6" s="1"/>
      <c r="Q6" s="1"/>
      <c r="R6" s="1"/>
      <c r="S6" s="1"/>
      <c r="T6" s="1"/>
      <c r="U6" s="1"/>
      <c r="V6" s="1"/>
      <c r="W6" s="1"/>
      <c r="X6" s="1"/>
      <c r="Y6" s="1"/>
      <c r="Z6" s="1"/>
      <c r="AA6" s="38" t="s">
        <v>84</v>
      </c>
    </row>
    <row r="7" spans="1:28" ht="23.25" customHeight="1">
      <c r="B7" s="49" t="s">
        <v>1</v>
      </c>
      <c r="C7" s="51" t="s">
        <v>7</v>
      </c>
      <c r="D7" s="52" t="s">
        <v>87</v>
      </c>
      <c r="E7" s="52"/>
      <c r="F7" s="52"/>
      <c r="G7" s="52"/>
      <c r="H7" s="52"/>
      <c r="I7" s="52"/>
      <c r="J7" s="52"/>
      <c r="K7" s="52"/>
      <c r="L7" s="52"/>
      <c r="M7" s="52"/>
      <c r="N7" s="52"/>
      <c r="O7" s="52"/>
      <c r="P7" s="52" t="s">
        <v>88</v>
      </c>
      <c r="Q7" s="52"/>
      <c r="R7" s="52"/>
      <c r="S7" s="52"/>
      <c r="T7" s="52"/>
      <c r="U7" s="52"/>
      <c r="V7" s="52"/>
      <c r="W7" s="52"/>
      <c r="X7" s="52"/>
      <c r="Y7" s="48" t="s">
        <v>86</v>
      </c>
      <c r="Z7" s="51" t="s">
        <v>90</v>
      </c>
      <c r="AA7" s="49" t="s">
        <v>79</v>
      </c>
    </row>
    <row r="8" spans="1:28" ht="46.5" customHeight="1">
      <c r="A8" s="39" t="s">
        <v>0</v>
      </c>
      <c r="B8" s="49"/>
      <c r="C8" s="51"/>
      <c r="D8" s="51" t="s">
        <v>2</v>
      </c>
      <c r="E8" s="51"/>
      <c r="F8" s="51"/>
      <c r="G8" s="51" t="s">
        <v>6</v>
      </c>
      <c r="H8" s="51"/>
      <c r="I8" s="51"/>
      <c r="J8" s="48" t="s">
        <v>8</v>
      </c>
      <c r="K8" s="48"/>
      <c r="L8" s="48"/>
      <c r="M8" s="48"/>
      <c r="N8" s="48"/>
      <c r="O8" s="48"/>
      <c r="P8" s="51" t="s">
        <v>2</v>
      </c>
      <c r="Q8" s="51"/>
      <c r="R8" s="51"/>
      <c r="S8" s="48" t="s">
        <v>85</v>
      </c>
      <c r="T8" s="48"/>
      <c r="U8" s="48"/>
      <c r="V8" s="48"/>
      <c r="W8" s="48"/>
      <c r="X8" s="48"/>
      <c r="Y8" s="48"/>
      <c r="Z8" s="51"/>
      <c r="AA8" s="49"/>
    </row>
    <row r="9" spans="1:28" ht="31.5" customHeight="1">
      <c r="A9" s="39"/>
      <c r="B9" s="49"/>
      <c r="C9" s="51"/>
      <c r="D9" s="51" t="s">
        <v>4</v>
      </c>
      <c r="E9" s="51" t="s">
        <v>3</v>
      </c>
      <c r="F9" s="51"/>
      <c r="G9" s="51" t="s">
        <v>4</v>
      </c>
      <c r="H9" s="51" t="s">
        <v>3</v>
      </c>
      <c r="I9" s="51"/>
      <c r="J9" s="49" t="s">
        <v>9</v>
      </c>
      <c r="K9" s="49"/>
      <c r="L9" s="49"/>
      <c r="M9" s="49" t="s">
        <v>10</v>
      </c>
      <c r="N9" s="49"/>
      <c r="O9" s="49"/>
      <c r="P9" s="51" t="s">
        <v>4</v>
      </c>
      <c r="Q9" s="51" t="s">
        <v>3</v>
      </c>
      <c r="R9" s="51"/>
      <c r="S9" s="49" t="s">
        <v>9</v>
      </c>
      <c r="T9" s="49"/>
      <c r="U9" s="49"/>
      <c r="V9" s="49" t="s">
        <v>10</v>
      </c>
      <c r="W9" s="49"/>
      <c r="X9" s="49"/>
      <c r="Y9" s="48"/>
      <c r="Z9" s="51"/>
      <c r="AA9" s="49"/>
    </row>
    <row r="10" spans="1:28" ht="28.5" customHeight="1">
      <c r="A10" s="39"/>
      <c r="B10" s="49"/>
      <c r="C10" s="51"/>
      <c r="D10" s="51"/>
      <c r="E10" s="49" t="s">
        <v>5</v>
      </c>
      <c r="F10" s="49" t="s">
        <v>77</v>
      </c>
      <c r="G10" s="51"/>
      <c r="H10" s="49" t="s">
        <v>5</v>
      </c>
      <c r="I10" s="49" t="s">
        <v>77</v>
      </c>
      <c r="J10" s="49" t="s">
        <v>11</v>
      </c>
      <c r="K10" s="50" t="s">
        <v>12</v>
      </c>
      <c r="L10" s="50"/>
      <c r="M10" s="49" t="s">
        <v>11</v>
      </c>
      <c r="N10" s="50" t="s">
        <v>12</v>
      </c>
      <c r="O10" s="50"/>
      <c r="P10" s="51"/>
      <c r="Q10" s="49" t="s">
        <v>5</v>
      </c>
      <c r="R10" s="49" t="s">
        <v>77</v>
      </c>
      <c r="S10" s="49" t="s">
        <v>11</v>
      </c>
      <c r="T10" s="50" t="s">
        <v>12</v>
      </c>
      <c r="U10" s="50"/>
      <c r="V10" s="49" t="s">
        <v>11</v>
      </c>
      <c r="W10" s="50" t="s">
        <v>12</v>
      </c>
      <c r="X10" s="50"/>
      <c r="Y10" s="48"/>
      <c r="Z10" s="51"/>
      <c r="AA10" s="49"/>
    </row>
    <row r="11" spans="1:28" ht="39" customHeight="1">
      <c r="A11" s="39"/>
      <c r="B11" s="49"/>
      <c r="C11" s="51"/>
      <c r="D11" s="51"/>
      <c r="E11" s="49"/>
      <c r="F11" s="49"/>
      <c r="G11" s="51"/>
      <c r="H11" s="49"/>
      <c r="I11" s="49"/>
      <c r="J11" s="49"/>
      <c r="K11" s="35" t="s">
        <v>5</v>
      </c>
      <c r="L11" s="35" t="s">
        <v>78</v>
      </c>
      <c r="M11" s="49"/>
      <c r="N11" s="35" t="s">
        <v>5</v>
      </c>
      <c r="O11" s="35" t="s">
        <v>78</v>
      </c>
      <c r="P11" s="51"/>
      <c r="Q11" s="49"/>
      <c r="R11" s="49"/>
      <c r="S11" s="49"/>
      <c r="T11" s="35" t="s">
        <v>5</v>
      </c>
      <c r="U11" s="35" t="s">
        <v>78</v>
      </c>
      <c r="V11" s="49"/>
      <c r="W11" s="35" t="s">
        <v>5</v>
      </c>
      <c r="X11" s="35" t="s">
        <v>78</v>
      </c>
      <c r="Y11" s="48"/>
      <c r="Z11" s="51"/>
      <c r="AA11" s="49"/>
    </row>
    <row r="12" spans="1:28" ht="39" customHeight="1">
      <c r="B12" s="37"/>
      <c r="C12" s="36" t="s">
        <v>15</v>
      </c>
      <c r="D12" s="40">
        <f>D13</f>
        <v>102478.37685199999</v>
      </c>
      <c r="E12" s="40">
        <f t="shared" ref="E12:Y12" si="0">E13</f>
        <v>102101.79685199998</v>
      </c>
      <c r="F12" s="40">
        <f t="shared" si="0"/>
        <v>376.58</v>
      </c>
      <c r="G12" s="40">
        <f t="shared" si="0"/>
        <v>91009.226851999993</v>
      </c>
      <c r="H12" s="40">
        <f t="shared" si="0"/>
        <v>90977.226851999993</v>
      </c>
      <c r="I12" s="40">
        <f t="shared" si="0"/>
        <v>32</v>
      </c>
      <c r="J12" s="40">
        <f t="shared" si="0"/>
        <v>11469.15</v>
      </c>
      <c r="K12" s="40">
        <f t="shared" si="0"/>
        <v>11124.57</v>
      </c>
      <c r="L12" s="40">
        <f t="shared" si="0"/>
        <v>344.58</v>
      </c>
      <c r="M12" s="40">
        <f t="shared" si="0"/>
        <v>5340.9748980000004</v>
      </c>
      <c r="N12" s="40">
        <f t="shared" si="0"/>
        <v>5340.9748980000004</v>
      </c>
      <c r="O12" s="40">
        <f t="shared" si="0"/>
        <v>0</v>
      </c>
      <c r="P12" s="40">
        <f t="shared" si="0"/>
        <v>101704.140489</v>
      </c>
      <c r="Q12" s="40">
        <f t="shared" si="0"/>
        <v>101327.560489</v>
      </c>
      <c r="R12" s="40">
        <f t="shared" si="0"/>
        <v>376.58</v>
      </c>
      <c r="S12" s="40">
        <f t="shared" si="0"/>
        <v>11008.755869999999</v>
      </c>
      <c r="T12" s="40">
        <f t="shared" si="0"/>
        <v>10664.175869999999</v>
      </c>
      <c r="U12" s="40">
        <f t="shared" si="0"/>
        <v>344.58</v>
      </c>
      <c r="V12" s="40">
        <f t="shared" si="0"/>
        <v>5027.1326650000001</v>
      </c>
      <c r="W12" s="40">
        <f t="shared" si="0"/>
        <v>5027.1326650000001</v>
      </c>
      <c r="X12" s="40">
        <f t="shared" si="0"/>
        <v>0</v>
      </c>
      <c r="Y12" s="40">
        <f t="shared" si="0"/>
        <v>774.2363629999993</v>
      </c>
      <c r="Z12" s="40"/>
      <c r="AA12" s="37"/>
      <c r="AB12" s="45"/>
    </row>
    <row r="13" spans="1:28" ht="52.15" customHeight="1">
      <c r="B13" s="18" t="s">
        <v>14</v>
      </c>
      <c r="C13" s="19" t="s">
        <v>58</v>
      </c>
      <c r="D13" s="20">
        <f>D14+D17+D19+D37+D41+D45</f>
        <v>102478.37685199999</v>
      </c>
      <c r="E13" s="20">
        <f t="shared" ref="E13:O13" si="1">E14+E17+E19+E37+E41+E45</f>
        <v>102101.79685199998</v>
      </c>
      <c r="F13" s="20">
        <f t="shared" si="1"/>
        <v>376.58</v>
      </c>
      <c r="G13" s="20">
        <f t="shared" si="1"/>
        <v>91009.226851999993</v>
      </c>
      <c r="H13" s="20">
        <f t="shared" si="1"/>
        <v>90977.226851999993</v>
      </c>
      <c r="I13" s="20">
        <f t="shared" si="1"/>
        <v>32</v>
      </c>
      <c r="J13" s="20">
        <f t="shared" si="1"/>
        <v>11469.15</v>
      </c>
      <c r="K13" s="20">
        <f t="shared" si="1"/>
        <v>11124.57</v>
      </c>
      <c r="L13" s="20">
        <f t="shared" si="1"/>
        <v>344.58</v>
      </c>
      <c r="M13" s="20">
        <f t="shared" si="1"/>
        <v>5340.9748980000004</v>
      </c>
      <c r="N13" s="20">
        <f t="shared" si="1"/>
        <v>5340.9748980000004</v>
      </c>
      <c r="O13" s="20">
        <f t="shared" si="1"/>
        <v>0</v>
      </c>
      <c r="P13" s="20">
        <f t="shared" ref="P13:X13" si="2">P14+P17+P19+P37+P41+P45</f>
        <v>101704.140489</v>
      </c>
      <c r="Q13" s="20">
        <f t="shared" si="2"/>
        <v>101327.560489</v>
      </c>
      <c r="R13" s="20">
        <f t="shared" si="2"/>
        <v>376.58</v>
      </c>
      <c r="S13" s="20">
        <f t="shared" si="2"/>
        <v>11008.755869999999</v>
      </c>
      <c r="T13" s="20">
        <f t="shared" si="2"/>
        <v>10664.175869999999</v>
      </c>
      <c r="U13" s="20">
        <f t="shared" si="2"/>
        <v>344.58</v>
      </c>
      <c r="V13" s="20">
        <f>V14+V17+V19+V37+V41+V45</f>
        <v>5027.1326650000001</v>
      </c>
      <c r="W13" s="20">
        <f t="shared" si="2"/>
        <v>5027.1326650000001</v>
      </c>
      <c r="X13" s="20">
        <f t="shared" si="2"/>
        <v>0</v>
      </c>
      <c r="Y13" s="20">
        <f>Y14+Y17+Y19+Y37+Y41+Y45</f>
        <v>774.2363629999993</v>
      </c>
      <c r="Z13" s="21"/>
      <c r="AA13" s="47"/>
      <c r="AB13" s="45"/>
    </row>
    <row r="14" spans="1:28" ht="40.5">
      <c r="B14" s="9">
        <v>1</v>
      </c>
      <c r="C14" s="10" t="s">
        <v>16</v>
      </c>
      <c r="D14" s="14">
        <f>SUM(D15:D16)</f>
        <v>1806.672</v>
      </c>
      <c r="E14" s="14">
        <f t="shared" ref="E14:O14" si="3">SUM(E15:E16)</f>
        <v>1430.0920000000001</v>
      </c>
      <c r="F14" s="14">
        <f t="shared" si="3"/>
        <v>376.58</v>
      </c>
      <c r="G14" s="14">
        <f t="shared" si="3"/>
        <v>786.67200000000003</v>
      </c>
      <c r="H14" s="14">
        <f t="shared" si="3"/>
        <v>754.67200000000003</v>
      </c>
      <c r="I14" s="14">
        <f t="shared" si="3"/>
        <v>32</v>
      </c>
      <c r="J14" s="14">
        <f t="shared" si="3"/>
        <v>1020</v>
      </c>
      <c r="K14" s="14">
        <f t="shared" si="3"/>
        <v>675.42</v>
      </c>
      <c r="L14" s="14">
        <f t="shared" si="3"/>
        <v>344.58</v>
      </c>
      <c r="M14" s="14">
        <f t="shared" si="3"/>
        <v>0</v>
      </c>
      <c r="N14" s="14">
        <f t="shared" si="3"/>
        <v>0</v>
      </c>
      <c r="O14" s="14">
        <f t="shared" si="3"/>
        <v>0</v>
      </c>
      <c r="P14" s="14">
        <f t="shared" ref="P14:Y14" si="4">SUM(P15:P16)</f>
        <v>1806.672</v>
      </c>
      <c r="Q14" s="14">
        <f t="shared" si="4"/>
        <v>1430.0920000000001</v>
      </c>
      <c r="R14" s="14">
        <f t="shared" si="4"/>
        <v>376.58</v>
      </c>
      <c r="S14" s="14">
        <f t="shared" si="4"/>
        <v>1020</v>
      </c>
      <c r="T14" s="14">
        <f t="shared" si="4"/>
        <v>675.42</v>
      </c>
      <c r="U14" s="14">
        <f t="shared" si="4"/>
        <v>344.58</v>
      </c>
      <c r="V14" s="14">
        <f t="shared" si="4"/>
        <v>0</v>
      </c>
      <c r="W14" s="14">
        <f t="shared" si="4"/>
        <v>0</v>
      </c>
      <c r="X14" s="14">
        <f t="shared" si="4"/>
        <v>0</v>
      </c>
      <c r="Y14" s="14">
        <f t="shared" si="4"/>
        <v>0</v>
      </c>
      <c r="Z14" s="11"/>
      <c r="AA14" s="13"/>
      <c r="AB14" s="45"/>
    </row>
    <row r="15" spans="1:28" ht="54">
      <c r="B15" s="2" t="s">
        <v>17</v>
      </c>
      <c r="C15" s="22" t="s">
        <v>18</v>
      </c>
      <c r="D15" s="41">
        <f t="shared" ref="D15:D36" si="5">E15+F15</f>
        <v>524.31200000000001</v>
      </c>
      <c r="E15" s="41">
        <v>516.31200000000001</v>
      </c>
      <c r="F15" s="41">
        <f>I15+L15</f>
        <v>8</v>
      </c>
      <c r="G15" s="14">
        <f t="shared" ref="G15:G36" si="6">H15+I15</f>
        <v>524.31200000000001</v>
      </c>
      <c r="H15" s="41">
        <f t="shared" ref="H15:H36" si="7">E15-K15</f>
        <v>516.31200000000001</v>
      </c>
      <c r="I15" s="41">
        <v>8</v>
      </c>
      <c r="J15" s="14">
        <f t="shared" ref="J15:J36" si="8">K15+L15</f>
        <v>0</v>
      </c>
      <c r="K15" s="8"/>
      <c r="L15" s="8">
        <v>0</v>
      </c>
      <c r="M15" s="14">
        <f t="shared" ref="M15:M36" si="9">N15+O15</f>
        <v>0</v>
      </c>
      <c r="N15" s="8"/>
      <c r="O15" s="8"/>
      <c r="P15" s="41">
        <f t="shared" ref="P15:P16" si="10">Q15+R15</f>
        <v>524.31200000000001</v>
      </c>
      <c r="Q15" s="41">
        <v>516.31200000000001</v>
      </c>
      <c r="R15" s="41">
        <v>8</v>
      </c>
      <c r="S15" s="14">
        <f t="shared" ref="S15:S16" si="11">T15+U15</f>
        <v>0</v>
      </c>
      <c r="T15" s="8"/>
      <c r="U15" s="8">
        <v>0</v>
      </c>
      <c r="V15" s="8"/>
      <c r="W15" s="8"/>
      <c r="X15" s="8"/>
      <c r="Y15" s="8">
        <f>D15-P15</f>
        <v>0</v>
      </c>
      <c r="Z15" s="4" t="s">
        <v>80</v>
      </c>
      <c r="AA15" s="4"/>
      <c r="AB15" s="45"/>
    </row>
    <row r="16" spans="1:28" ht="54">
      <c r="B16" s="2" t="s">
        <v>19</v>
      </c>
      <c r="C16" s="22" t="s">
        <v>20</v>
      </c>
      <c r="D16" s="41">
        <f t="shared" si="5"/>
        <v>1282.3599999999999</v>
      </c>
      <c r="E16" s="41">
        <v>913.78</v>
      </c>
      <c r="F16" s="41">
        <v>368.58</v>
      </c>
      <c r="G16" s="14">
        <f t="shared" si="6"/>
        <v>262.36</v>
      </c>
      <c r="H16" s="41">
        <f>E16-K16</f>
        <v>238.36</v>
      </c>
      <c r="I16" s="41">
        <f>24</f>
        <v>24</v>
      </c>
      <c r="J16" s="41">
        <f t="shared" si="8"/>
        <v>1020</v>
      </c>
      <c r="K16" s="41">
        <v>675.42</v>
      </c>
      <c r="L16" s="41">
        <v>344.58</v>
      </c>
      <c r="M16" s="14">
        <f t="shared" si="9"/>
        <v>0</v>
      </c>
      <c r="N16" s="8"/>
      <c r="O16" s="8"/>
      <c r="P16" s="41">
        <f t="shared" si="10"/>
        <v>1282.3599999999999</v>
      </c>
      <c r="Q16" s="41">
        <v>913.78</v>
      </c>
      <c r="R16" s="41">
        <v>368.58</v>
      </c>
      <c r="S16" s="41">
        <f t="shared" si="11"/>
        <v>1020</v>
      </c>
      <c r="T16" s="41">
        <v>675.42</v>
      </c>
      <c r="U16" s="41">
        <v>344.58</v>
      </c>
      <c r="V16" s="8"/>
      <c r="W16" s="8"/>
      <c r="X16" s="8"/>
      <c r="Y16" s="8">
        <f>D16-P16</f>
        <v>0</v>
      </c>
      <c r="Z16" s="4" t="s">
        <v>80</v>
      </c>
      <c r="AA16" s="4"/>
    </row>
    <row r="17" spans="2:27" ht="40.5">
      <c r="B17" s="9">
        <v>2</v>
      </c>
      <c r="C17" s="15" t="s">
        <v>21</v>
      </c>
      <c r="D17" s="14">
        <f>D18</f>
        <v>33919</v>
      </c>
      <c r="E17" s="14">
        <f t="shared" ref="E17:Y17" si="12">E18</f>
        <v>33919</v>
      </c>
      <c r="F17" s="14">
        <f t="shared" si="12"/>
        <v>0</v>
      </c>
      <c r="G17" s="14">
        <f t="shared" si="12"/>
        <v>33919</v>
      </c>
      <c r="H17" s="14">
        <f t="shared" si="12"/>
        <v>33919</v>
      </c>
      <c r="I17" s="14">
        <f t="shared" si="12"/>
        <v>0</v>
      </c>
      <c r="J17" s="14">
        <f t="shared" si="12"/>
        <v>0</v>
      </c>
      <c r="K17" s="14">
        <f t="shared" si="12"/>
        <v>0</v>
      </c>
      <c r="L17" s="14">
        <f t="shared" si="12"/>
        <v>0</v>
      </c>
      <c r="M17" s="14">
        <f t="shared" si="12"/>
        <v>4715.9521450000002</v>
      </c>
      <c r="N17" s="14">
        <f t="shared" si="12"/>
        <v>4715.9521450000002</v>
      </c>
      <c r="O17" s="14">
        <f t="shared" si="12"/>
        <v>0</v>
      </c>
      <c r="P17" s="14">
        <f t="shared" si="12"/>
        <v>33789.335522000001</v>
      </c>
      <c r="Q17" s="14">
        <f t="shared" si="12"/>
        <v>33789.335522000001</v>
      </c>
      <c r="R17" s="14">
        <f t="shared" si="12"/>
        <v>0</v>
      </c>
      <c r="S17" s="14">
        <f t="shared" si="12"/>
        <v>0</v>
      </c>
      <c r="T17" s="14">
        <f t="shared" si="12"/>
        <v>0</v>
      </c>
      <c r="U17" s="14">
        <f t="shared" si="12"/>
        <v>0</v>
      </c>
      <c r="V17" s="14">
        <f t="shared" si="12"/>
        <v>4586.2876670000005</v>
      </c>
      <c r="W17" s="14">
        <f t="shared" si="12"/>
        <v>4586.2876670000005</v>
      </c>
      <c r="X17" s="14">
        <f t="shared" si="12"/>
        <v>0</v>
      </c>
      <c r="Y17" s="14">
        <f t="shared" si="12"/>
        <v>129.66447799999878</v>
      </c>
      <c r="Z17" s="11"/>
      <c r="AA17" s="11"/>
    </row>
    <row r="18" spans="2:27" ht="40.5">
      <c r="B18" s="2" t="s">
        <v>22</v>
      </c>
      <c r="C18" s="3" t="s">
        <v>23</v>
      </c>
      <c r="D18" s="41">
        <f t="shared" si="5"/>
        <v>33919</v>
      </c>
      <c r="E18" s="41">
        <v>33919</v>
      </c>
      <c r="F18" s="41"/>
      <c r="G18" s="41">
        <f t="shared" si="6"/>
        <v>33919</v>
      </c>
      <c r="H18" s="41">
        <f>E18-K18</f>
        <v>33919</v>
      </c>
      <c r="I18" s="41"/>
      <c r="J18" s="41">
        <f t="shared" si="8"/>
        <v>0</v>
      </c>
      <c r="K18" s="41"/>
      <c r="L18" s="41">
        <f>F18-I18</f>
        <v>0</v>
      </c>
      <c r="M18" s="41">
        <f t="shared" si="9"/>
        <v>4715.9521450000002</v>
      </c>
      <c r="N18" s="41">
        <v>4715.9521450000002</v>
      </c>
      <c r="O18" s="41"/>
      <c r="P18" s="41">
        <f t="shared" ref="P18" si="13">Q18+R18</f>
        <v>33789.335522000001</v>
      </c>
      <c r="Q18" s="41">
        <f>33919-129.664478</f>
        <v>33789.335522000001</v>
      </c>
      <c r="R18" s="41"/>
      <c r="S18" s="41"/>
      <c r="T18" s="41"/>
      <c r="U18" s="41"/>
      <c r="V18" s="41">
        <f t="shared" ref="V18" si="14">W18+X18</f>
        <v>4586.2876670000005</v>
      </c>
      <c r="W18" s="41">
        <f>4715.952145-129.664478</f>
        <v>4586.2876670000005</v>
      </c>
      <c r="X18" s="41"/>
      <c r="Y18" s="8">
        <f>D18-P18</f>
        <v>129.66447799999878</v>
      </c>
      <c r="Z18" s="4" t="s">
        <v>82</v>
      </c>
      <c r="AA18" s="5"/>
    </row>
    <row r="19" spans="2:27" ht="67.5">
      <c r="B19" s="9">
        <v>3</v>
      </c>
      <c r="C19" s="10" t="s">
        <v>24</v>
      </c>
      <c r="D19" s="14">
        <f>SUM(D20:D36)</f>
        <v>42866.501851999994</v>
      </c>
      <c r="E19" s="14">
        <f t="shared" ref="E19:Y19" si="15">SUM(E20:E36)</f>
        <v>42866.501851999994</v>
      </c>
      <c r="F19" s="14">
        <f t="shared" si="15"/>
        <v>0</v>
      </c>
      <c r="G19" s="14">
        <f t="shared" si="15"/>
        <v>35226.351852</v>
      </c>
      <c r="H19" s="14">
        <f t="shared" si="15"/>
        <v>35226.351852</v>
      </c>
      <c r="I19" s="14">
        <f t="shared" si="15"/>
        <v>0</v>
      </c>
      <c r="J19" s="14">
        <f t="shared" si="15"/>
        <v>7640.15</v>
      </c>
      <c r="K19" s="14">
        <f t="shared" si="15"/>
        <v>7640.15</v>
      </c>
      <c r="L19" s="14">
        <f t="shared" si="15"/>
        <v>0</v>
      </c>
      <c r="M19" s="14">
        <f t="shared" si="15"/>
        <v>406.90897600000005</v>
      </c>
      <c r="N19" s="14">
        <f t="shared" si="15"/>
        <v>406.90897600000005</v>
      </c>
      <c r="O19" s="14">
        <f t="shared" si="15"/>
        <v>0</v>
      </c>
      <c r="P19" s="14">
        <f t="shared" si="15"/>
        <v>42309.125721999997</v>
      </c>
      <c r="Q19" s="14">
        <f t="shared" si="15"/>
        <v>42309.125721999997</v>
      </c>
      <c r="R19" s="14">
        <f t="shared" si="15"/>
        <v>0</v>
      </c>
      <c r="S19" s="14">
        <f>SUM(S20:S36)</f>
        <v>7179.755869999999</v>
      </c>
      <c r="T19" s="14">
        <f t="shared" si="15"/>
        <v>7179.755869999999</v>
      </c>
      <c r="U19" s="14">
        <f t="shared" si="15"/>
        <v>0</v>
      </c>
      <c r="V19" s="14">
        <f>SUM(V20:V36)</f>
        <v>309.92697600000002</v>
      </c>
      <c r="W19" s="14">
        <f t="shared" si="15"/>
        <v>309.92697600000002</v>
      </c>
      <c r="X19" s="14">
        <f t="shared" si="15"/>
        <v>0</v>
      </c>
      <c r="Y19" s="14">
        <f t="shared" si="15"/>
        <v>557.37613000000067</v>
      </c>
      <c r="Z19" s="12"/>
      <c r="AA19" s="16"/>
    </row>
    <row r="20" spans="2:27" ht="54">
      <c r="B20" s="2" t="s">
        <v>25</v>
      </c>
      <c r="C20" s="3" t="s">
        <v>26</v>
      </c>
      <c r="D20" s="41">
        <f t="shared" si="5"/>
        <v>4995.3867769999997</v>
      </c>
      <c r="E20" s="41">
        <v>4995.3867769999997</v>
      </c>
      <c r="F20" s="41"/>
      <c r="G20" s="41">
        <f t="shared" si="6"/>
        <v>4995.3867769999997</v>
      </c>
      <c r="H20" s="41">
        <f t="shared" si="7"/>
        <v>4995.3867769999997</v>
      </c>
      <c r="I20" s="41"/>
      <c r="J20" s="41">
        <f t="shared" si="8"/>
        <v>0</v>
      </c>
      <c r="K20" s="41"/>
      <c r="L20" s="41">
        <f t="shared" ref="L20:L36" si="16">F20-I20</f>
        <v>0</v>
      </c>
      <c r="M20" s="41">
        <f t="shared" si="9"/>
        <v>0</v>
      </c>
      <c r="N20" s="41"/>
      <c r="O20" s="41"/>
      <c r="P20" s="41">
        <f t="shared" ref="P20:P36" si="17">Q20+R20</f>
        <v>4995.3867769999997</v>
      </c>
      <c r="Q20" s="41">
        <v>4995.3867769999997</v>
      </c>
      <c r="R20" s="41"/>
      <c r="S20" s="41">
        <f t="shared" ref="S20:S36" si="18">T20+U20</f>
        <v>0</v>
      </c>
      <c r="T20" s="41"/>
      <c r="U20" s="41">
        <f t="shared" ref="U20:U36" si="19">O20-R20</f>
        <v>0</v>
      </c>
      <c r="V20" s="41">
        <f t="shared" ref="V20:V36" si="20">W20+X20</f>
        <v>0</v>
      </c>
      <c r="W20" s="41"/>
      <c r="X20" s="41"/>
      <c r="Y20" s="8">
        <f t="shared" ref="Y20:Y44" si="21">D20-P20</f>
        <v>0</v>
      </c>
      <c r="Z20" s="4" t="s">
        <v>80</v>
      </c>
      <c r="AA20" s="5"/>
    </row>
    <row r="21" spans="2:27" ht="54">
      <c r="B21" s="2" t="s">
        <v>27</v>
      </c>
      <c r="C21" s="3" t="s">
        <v>28</v>
      </c>
      <c r="D21" s="41">
        <f t="shared" si="5"/>
        <v>4964.3370000000004</v>
      </c>
      <c r="E21" s="41">
        <v>4964.3370000000004</v>
      </c>
      <c r="F21" s="41"/>
      <c r="G21" s="41">
        <f t="shared" si="6"/>
        <v>4964.3370000000004</v>
      </c>
      <c r="H21" s="41">
        <f t="shared" si="7"/>
        <v>4964.3370000000004</v>
      </c>
      <c r="I21" s="41"/>
      <c r="J21" s="41">
        <f t="shared" si="8"/>
        <v>0</v>
      </c>
      <c r="K21" s="41"/>
      <c r="L21" s="41">
        <f t="shared" si="16"/>
        <v>0</v>
      </c>
      <c r="M21" s="41">
        <f t="shared" si="9"/>
        <v>0</v>
      </c>
      <c r="N21" s="41"/>
      <c r="O21" s="41"/>
      <c r="P21" s="41">
        <f t="shared" si="17"/>
        <v>4964.3370000000004</v>
      </c>
      <c r="Q21" s="41">
        <v>4964.3370000000004</v>
      </c>
      <c r="R21" s="41"/>
      <c r="S21" s="41">
        <f t="shared" si="18"/>
        <v>0</v>
      </c>
      <c r="T21" s="41"/>
      <c r="U21" s="41">
        <f t="shared" si="19"/>
        <v>0</v>
      </c>
      <c r="V21" s="41">
        <f t="shared" si="20"/>
        <v>0</v>
      </c>
      <c r="W21" s="41"/>
      <c r="X21" s="41"/>
      <c r="Y21" s="8">
        <f t="shared" si="21"/>
        <v>0</v>
      </c>
      <c r="Z21" s="4" t="s">
        <v>80</v>
      </c>
      <c r="AA21" s="5"/>
    </row>
    <row r="22" spans="2:27" ht="40.5">
      <c r="B22" s="2" t="s">
        <v>29</v>
      </c>
      <c r="C22" s="3" t="s">
        <v>30</v>
      </c>
      <c r="D22" s="41">
        <f t="shared" si="5"/>
        <v>17915.5</v>
      </c>
      <c r="E22" s="41">
        <v>17915.5</v>
      </c>
      <c r="F22" s="41"/>
      <c r="G22" s="41">
        <f t="shared" si="6"/>
        <v>16932.990000000002</v>
      </c>
      <c r="H22" s="41">
        <f t="shared" si="7"/>
        <v>16932.990000000002</v>
      </c>
      <c r="I22" s="41"/>
      <c r="J22" s="41">
        <f t="shared" si="8"/>
        <v>982.51</v>
      </c>
      <c r="K22" s="41">
        <v>982.51</v>
      </c>
      <c r="L22" s="41">
        <f t="shared" si="16"/>
        <v>0</v>
      </c>
      <c r="M22" s="41">
        <f t="shared" si="9"/>
        <v>0</v>
      </c>
      <c r="N22" s="41"/>
      <c r="O22" s="41"/>
      <c r="P22" s="41">
        <f t="shared" si="17"/>
        <v>17505.55</v>
      </c>
      <c r="Q22" s="41">
        <f>17915.5-409.95</f>
        <v>17505.55</v>
      </c>
      <c r="R22" s="41"/>
      <c r="S22" s="41">
        <f t="shared" si="18"/>
        <v>572.55999999999995</v>
      </c>
      <c r="T22" s="41">
        <f>982.51-409.95</f>
        <v>572.55999999999995</v>
      </c>
      <c r="U22" s="41">
        <f t="shared" si="19"/>
        <v>0</v>
      </c>
      <c r="V22" s="41">
        <f t="shared" si="20"/>
        <v>0</v>
      </c>
      <c r="W22" s="41"/>
      <c r="X22" s="41"/>
      <c r="Y22" s="8">
        <f t="shared" si="21"/>
        <v>409.95000000000073</v>
      </c>
      <c r="Z22" s="4" t="s">
        <v>82</v>
      </c>
      <c r="AA22" s="5"/>
    </row>
    <row r="23" spans="2:27" ht="54">
      <c r="B23" s="2" t="s">
        <v>31</v>
      </c>
      <c r="C23" s="3" t="s">
        <v>32</v>
      </c>
      <c r="D23" s="41">
        <f t="shared" si="5"/>
        <v>800</v>
      </c>
      <c r="E23" s="41">
        <v>800</v>
      </c>
      <c r="F23" s="41"/>
      <c r="G23" s="41">
        <f t="shared" si="6"/>
        <v>800</v>
      </c>
      <c r="H23" s="41">
        <f t="shared" si="7"/>
        <v>800</v>
      </c>
      <c r="I23" s="41"/>
      <c r="J23" s="41">
        <f t="shared" si="8"/>
        <v>0</v>
      </c>
      <c r="K23" s="41"/>
      <c r="L23" s="41">
        <f t="shared" si="16"/>
        <v>0</v>
      </c>
      <c r="M23" s="41">
        <f t="shared" si="9"/>
        <v>0</v>
      </c>
      <c r="N23" s="41"/>
      <c r="O23" s="41"/>
      <c r="P23" s="41">
        <f t="shared" si="17"/>
        <v>800</v>
      </c>
      <c r="Q23" s="41">
        <v>800</v>
      </c>
      <c r="R23" s="41"/>
      <c r="S23" s="41">
        <f t="shared" si="18"/>
        <v>0</v>
      </c>
      <c r="T23" s="41"/>
      <c r="U23" s="41">
        <f t="shared" si="19"/>
        <v>0</v>
      </c>
      <c r="V23" s="41">
        <f t="shared" si="20"/>
        <v>0</v>
      </c>
      <c r="W23" s="41"/>
      <c r="X23" s="41"/>
      <c r="Y23" s="8">
        <f t="shared" si="21"/>
        <v>0</v>
      </c>
      <c r="Z23" s="4" t="s">
        <v>80</v>
      </c>
      <c r="AA23" s="5"/>
    </row>
    <row r="24" spans="2:27" ht="54">
      <c r="B24" s="2" t="s">
        <v>33</v>
      </c>
      <c r="C24" s="3" t="s">
        <v>34</v>
      </c>
      <c r="D24" s="41">
        <f t="shared" si="5"/>
        <v>800</v>
      </c>
      <c r="E24" s="41">
        <v>800</v>
      </c>
      <c r="F24" s="41"/>
      <c r="G24" s="41">
        <f t="shared" si="6"/>
        <v>800</v>
      </c>
      <c r="H24" s="41">
        <f t="shared" si="7"/>
        <v>800</v>
      </c>
      <c r="I24" s="41"/>
      <c r="J24" s="41">
        <f t="shared" si="8"/>
        <v>0</v>
      </c>
      <c r="K24" s="41"/>
      <c r="L24" s="41">
        <f t="shared" si="16"/>
        <v>0</v>
      </c>
      <c r="M24" s="41">
        <f t="shared" si="9"/>
        <v>0</v>
      </c>
      <c r="N24" s="41"/>
      <c r="O24" s="41"/>
      <c r="P24" s="41">
        <f t="shared" si="17"/>
        <v>800</v>
      </c>
      <c r="Q24" s="41">
        <v>800</v>
      </c>
      <c r="R24" s="41"/>
      <c r="S24" s="41">
        <f t="shared" si="18"/>
        <v>0</v>
      </c>
      <c r="T24" s="41"/>
      <c r="U24" s="41">
        <f t="shared" si="19"/>
        <v>0</v>
      </c>
      <c r="V24" s="41">
        <f t="shared" si="20"/>
        <v>0</v>
      </c>
      <c r="W24" s="41"/>
      <c r="X24" s="41"/>
      <c r="Y24" s="8">
        <f t="shared" si="21"/>
        <v>0</v>
      </c>
      <c r="Z24" s="4" t="s">
        <v>80</v>
      </c>
      <c r="AA24" s="5"/>
    </row>
    <row r="25" spans="2:27" ht="54">
      <c r="B25" s="2" t="s">
        <v>35</v>
      </c>
      <c r="C25" s="3" t="s">
        <v>36</v>
      </c>
      <c r="D25" s="41">
        <f t="shared" si="5"/>
        <v>1700</v>
      </c>
      <c r="E25" s="41">
        <v>1700</v>
      </c>
      <c r="F25" s="41"/>
      <c r="G25" s="41">
        <f t="shared" si="6"/>
        <v>1700</v>
      </c>
      <c r="H25" s="41">
        <f t="shared" si="7"/>
        <v>1700</v>
      </c>
      <c r="I25" s="41"/>
      <c r="J25" s="41">
        <f t="shared" si="8"/>
        <v>0</v>
      </c>
      <c r="K25" s="41"/>
      <c r="L25" s="41">
        <f t="shared" si="16"/>
        <v>0</v>
      </c>
      <c r="M25" s="41">
        <f t="shared" si="9"/>
        <v>96.772999999999996</v>
      </c>
      <c r="N25" s="41">
        <v>96.772999999999996</v>
      </c>
      <c r="O25" s="41"/>
      <c r="P25" s="41">
        <f t="shared" si="17"/>
        <v>1603.2270000000001</v>
      </c>
      <c r="Q25" s="41">
        <f>1700-96.773</f>
        <v>1603.2270000000001</v>
      </c>
      <c r="R25" s="41"/>
      <c r="S25" s="41">
        <f t="shared" si="18"/>
        <v>0</v>
      </c>
      <c r="T25" s="41"/>
      <c r="U25" s="41">
        <f t="shared" si="19"/>
        <v>0</v>
      </c>
      <c r="V25" s="41">
        <f t="shared" si="20"/>
        <v>0</v>
      </c>
      <c r="W25" s="41">
        <f>96.773-96.773</f>
        <v>0</v>
      </c>
      <c r="X25" s="41"/>
      <c r="Y25" s="8">
        <f t="shared" si="21"/>
        <v>96.772999999999911</v>
      </c>
      <c r="Z25" s="4" t="s">
        <v>80</v>
      </c>
      <c r="AA25" s="5"/>
    </row>
    <row r="26" spans="2:27" ht="54">
      <c r="B26" s="2" t="s">
        <v>37</v>
      </c>
      <c r="C26" s="3" t="s">
        <v>38</v>
      </c>
      <c r="D26" s="41">
        <f t="shared" si="5"/>
        <v>1818.271099</v>
      </c>
      <c r="E26" s="41">
        <v>1818.271099</v>
      </c>
      <c r="F26" s="41"/>
      <c r="G26" s="41">
        <f t="shared" si="6"/>
        <v>1818.271099</v>
      </c>
      <c r="H26" s="41">
        <f t="shared" si="7"/>
        <v>1818.271099</v>
      </c>
      <c r="I26" s="41"/>
      <c r="J26" s="41">
        <f t="shared" si="8"/>
        <v>0</v>
      </c>
      <c r="K26" s="41"/>
      <c r="L26" s="41">
        <f t="shared" si="16"/>
        <v>0</v>
      </c>
      <c r="M26" s="41">
        <f t="shared" si="9"/>
        <v>0</v>
      </c>
      <c r="N26" s="41"/>
      <c r="O26" s="41"/>
      <c r="P26" s="41">
        <f t="shared" si="17"/>
        <v>1818.271099</v>
      </c>
      <c r="Q26" s="41">
        <v>1818.271099</v>
      </c>
      <c r="R26" s="41"/>
      <c r="S26" s="41">
        <f t="shared" si="18"/>
        <v>0</v>
      </c>
      <c r="T26" s="41"/>
      <c r="U26" s="41">
        <f t="shared" si="19"/>
        <v>0</v>
      </c>
      <c r="V26" s="41">
        <f t="shared" si="20"/>
        <v>0</v>
      </c>
      <c r="W26" s="41"/>
      <c r="X26" s="41"/>
      <c r="Y26" s="8">
        <f t="shared" si="21"/>
        <v>0</v>
      </c>
      <c r="Z26" s="4" t="s">
        <v>80</v>
      </c>
      <c r="AA26" s="5"/>
    </row>
    <row r="27" spans="2:27" ht="54">
      <c r="B27" s="2" t="s">
        <v>39</v>
      </c>
      <c r="C27" s="3" t="s">
        <v>40</v>
      </c>
      <c r="D27" s="41">
        <f t="shared" si="5"/>
        <v>800</v>
      </c>
      <c r="E27" s="41">
        <v>800</v>
      </c>
      <c r="F27" s="41"/>
      <c r="G27" s="41">
        <f t="shared" si="6"/>
        <v>800</v>
      </c>
      <c r="H27" s="41">
        <f t="shared" si="7"/>
        <v>800</v>
      </c>
      <c r="I27" s="41"/>
      <c r="J27" s="41">
        <f t="shared" si="8"/>
        <v>0</v>
      </c>
      <c r="K27" s="41"/>
      <c r="L27" s="41">
        <f t="shared" si="16"/>
        <v>0</v>
      </c>
      <c r="M27" s="41">
        <f t="shared" si="9"/>
        <v>4.7690000000000001</v>
      </c>
      <c r="N27" s="41">
        <v>4.7690000000000001</v>
      </c>
      <c r="O27" s="41"/>
      <c r="P27" s="41">
        <f t="shared" si="17"/>
        <v>799.79100000000005</v>
      </c>
      <c r="Q27" s="41">
        <f>800-0.209</f>
        <v>799.79100000000005</v>
      </c>
      <c r="R27" s="41"/>
      <c r="S27" s="41">
        <f t="shared" si="18"/>
        <v>0</v>
      </c>
      <c r="T27" s="41"/>
      <c r="U27" s="41">
        <f t="shared" si="19"/>
        <v>0</v>
      </c>
      <c r="V27" s="41">
        <f t="shared" si="20"/>
        <v>4.5600000000000005</v>
      </c>
      <c r="W27" s="41">
        <f>4.769-0.209</f>
        <v>4.5600000000000005</v>
      </c>
      <c r="X27" s="41"/>
      <c r="Y27" s="8">
        <f t="shared" si="21"/>
        <v>0.20899999999994634</v>
      </c>
      <c r="Z27" s="4" t="s">
        <v>80</v>
      </c>
      <c r="AA27" s="5"/>
    </row>
    <row r="28" spans="2:27" ht="54">
      <c r="B28" s="2" t="s">
        <v>41</v>
      </c>
      <c r="C28" s="3" t="s">
        <v>42</v>
      </c>
      <c r="D28" s="41">
        <f t="shared" si="5"/>
        <v>800</v>
      </c>
      <c r="E28" s="41">
        <v>800</v>
      </c>
      <c r="F28" s="41"/>
      <c r="G28" s="41">
        <f t="shared" si="6"/>
        <v>800</v>
      </c>
      <c r="H28" s="41">
        <f t="shared" si="7"/>
        <v>800</v>
      </c>
      <c r="I28" s="41"/>
      <c r="J28" s="41">
        <f t="shared" si="8"/>
        <v>0</v>
      </c>
      <c r="K28" s="41"/>
      <c r="L28" s="41">
        <f t="shared" si="16"/>
        <v>0</v>
      </c>
      <c r="M28" s="41">
        <f t="shared" si="9"/>
        <v>0</v>
      </c>
      <c r="N28" s="41"/>
      <c r="O28" s="41"/>
      <c r="P28" s="41">
        <f t="shared" si="17"/>
        <v>800</v>
      </c>
      <c r="Q28" s="41">
        <v>800</v>
      </c>
      <c r="R28" s="41"/>
      <c r="S28" s="41">
        <f t="shared" si="18"/>
        <v>0</v>
      </c>
      <c r="T28" s="41"/>
      <c r="U28" s="41">
        <f t="shared" si="19"/>
        <v>0</v>
      </c>
      <c r="V28" s="41">
        <f t="shared" si="20"/>
        <v>0</v>
      </c>
      <c r="W28" s="41"/>
      <c r="X28" s="41"/>
      <c r="Y28" s="8">
        <f t="shared" si="21"/>
        <v>0</v>
      </c>
      <c r="Z28" s="4" t="s">
        <v>80</v>
      </c>
      <c r="AA28" s="5"/>
    </row>
    <row r="29" spans="2:27" ht="40.5">
      <c r="B29" s="2" t="s">
        <v>43</v>
      </c>
      <c r="C29" s="3" t="s">
        <v>81</v>
      </c>
      <c r="D29" s="41">
        <f t="shared" si="5"/>
        <v>4411.0069759999997</v>
      </c>
      <c r="E29" s="41">
        <v>4411.0069759999997</v>
      </c>
      <c r="F29" s="41"/>
      <c r="G29" s="41">
        <f t="shared" si="6"/>
        <v>1615.3669759999998</v>
      </c>
      <c r="H29" s="41">
        <f t="shared" si="7"/>
        <v>1615.3669759999998</v>
      </c>
      <c r="I29" s="41"/>
      <c r="J29" s="41">
        <f t="shared" si="8"/>
        <v>2795.64</v>
      </c>
      <c r="K29" s="41">
        <v>2795.64</v>
      </c>
      <c r="L29" s="41">
        <f t="shared" si="16"/>
        <v>0</v>
      </c>
      <c r="M29" s="41">
        <f t="shared" si="9"/>
        <v>305.36697600000002</v>
      </c>
      <c r="N29" s="41">
        <v>305.36697600000002</v>
      </c>
      <c r="O29" s="41"/>
      <c r="P29" s="41">
        <f t="shared" si="17"/>
        <v>4374.0038459999996</v>
      </c>
      <c r="Q29" s="41">
        <f>4411.006976-37.00313</f>
        <v>4374.0038459999996</v>
      </c>
      <c r="R29" s="41"/>
      <c r="S29" s="41">
        <f t="shared" si="18"/>
        <v>2758.6368699999998</v>
      </c>
      <c r="T29" s="41">
        <f>2795.64-37.00313</f>
        <v>2758.6368699999998</v>
      </c>
      <c r="U29" s="41">
        <f t="shared" si="19"/>
        <v>0</v>
      </c>
      <c r="V29" s="41">
        <f t="shared" si="20"/>
        <v>305.36697600000002</v>
      </c>
      <c r="W29" s="41">
        <v>305.36697600000002</v>
      </c>
      <c r="X29" s="41"/>
      <c r="Y29" s="8">
        <f t="shared" si="21"/>
        <v>37.003130000000056</v>
      </c>
      <c r="Z29" s="4" t="s">
        <v>82</v>
      </c>
      <c r="AA29" s="5"/>
    </row>
    <row r="30" spans="2:27" ht="54">
      <c r="B30" s="2" t="s">
        <v>44</v>
      </c>
      <c r="C30" s="3" t="s">
        <v>45</v>
      </c>
      <c r="D30" s="41">
        <f t="shared" si="5"/>
        <v>352</v>
      </c>
      <c r="E30" s="41">
        <v>352</v>
      </c>
      <c r="F30" s="41"/>
      <c r="G30" s="41">
        <f t="shared" si="6"/>
        <v>0</v>
      </c>
      <c r="H30" s="41">
        <f t="shared" si="7"/>
        <v>0</v>
      </c>
      <c r="I30" s="41"/>
      <c r="J30" s="41">
        <f t="shared" si="8"/>
        <v>352</v>
      </c>
      <c r="K30" s="41">
        <v>352</v>
      </c>
      <c r="L30" s="41">
        <f t="shared" si="16"/>
        <v>0</v>
      </c>
      <c r="M30" s="41">
        <f t="shared" si="9"/>
        <v>0</v>
      </c>
      <c r="N30" s="41"/>
      <c r="O30" s="41"/>
      <c r="P30" s="41">
        <f t="shared" si="17"/>
        <v>352</v>
      </c>
      <c r="Q30" s="41">
        <v>352</v>
      </c>
      <c r="R30" s="41"/>
      <c r="S30" s="41">
        <f t="shared" si="18"/>
        <v>352</v>
      </c>
      <c r="T30" s="41">
        <v>352</v>
      </c>
      <c r="U30" s="41">
        <f t="shared" si="19"/>
        <v>0</v>
      </c>
      <c r="V30" s="41">
        <f t="shared" si="20"/>
        <v>0</v>
      </c>
      <c r="W30" s="41"/>
      <c r="X30" s="41"/>
      <c r="Y30" s="8">
        <f t="shared" si="21"/>
        <v>0</v>
      </c>
      <c r="Z30" s="4" t="s">
        <v>80</v>
      </c>
      <c r="AA30" s="5"/>
    </row>
    <row r="31" spans="2:27" ht="54">
      <c r="B31" s="2" t="s">
        <v>46</v>
      </c>
      <c r="C31" s="3" t="s">
        <v>47</v>
      </c>
      <c r="D31" s="41">
        <f t="shared" si="5"/>
        <v>325</v>
      </c>
      <c r="E31" s="41">
        <v>325</v>
      </c>
      <c r="F31" s="41"/>
      <c r="G31" s="41">
        <f t="shared" si="6"/>
        <v>0</v>
      </c>
      <c r="H31" s="41">
        <f t="shared" si="7"/>
        <v>0</v>
      </c>
      <c r="I31" s="41"/>
      <c r="J31" s="41">
        <f t="shared" si="8"/>
        <v>325</v>
      </c>
      <c r="K31" s="41">
        <v>325</v>
      </c>
      <c r="L31" s="41">
        <f t="shared" si="16"/>
        <v>0</v>
      </c>
      <c r="M31" s="41">
        <f t="shared" si="9"/>
        <v>0</v>
      </c>
      <c r="N31" s="41"/>
      <c r="O31" s="41"/>
      <c r="P31" s="41">
        <f t="shared" si="17"/>
        <v>325</v>
      </c>
      <c r="Q31" s="41">
        <v>325</v>
      </c>
      <c r="R31" s="41"/>
      <c r="S31" s="41">
        <f t="shared" si="18"/>
        <v>325</v>
      </c>
      <c r="T31" s="41">
        <v>325</v>
      </c>
      <c r="U31" s="41">
        <f t="shared" si="19"/>
        <v>0</v>
      </c>
      <c r="V31" s="41">
        <f t="shared" si="20"/>
        <v>0</v>
      </c>
      <c r="W31" s="41"/>
      <c r="X31" s="41"/>
      <c r="Y31" s="8">
        <f t="shared" si="21"/>
        <v>0</v>
      </c>
      <c r="Z31" s="4" t="s">
        <v>80</v>
      </c>
      <c r="AA31" s="5"/>
    </row>
    <row r="32" spans="2:27" ht="54">
      <c r="B32" s="2" t="s">
        <v>48</v>
      </c>
      <c r="C32" s="3" t="s">
        <v>49</v>
      </c>
      <c r="D32" s="41">
        <f t="shared" si="5"/>
        <v>305</v>
      </c>
      <c r="E32" s="41">
        <v>305</v>
      </c>
      <c r="F32" s="41"/>
      <c r="G32" s="41">
        <f t="shared" si="6"/>
        <v>0</v>
      </c>
      <c r="H32" s="41">
        <f t="shared" si="7"/>
        <v>0</v>
      </c>
      <c r="I32" s="41"/>
      <c r="J32" s="41">
        <f t="shared" si="8"/>
        <v>305</v>
      </c>
      <c r="K32" s="41">
        <v>305</v>
      </c>
      <c r="L32" s="41">
        <f t="shared" si="16"/>
        <v>0</v>
      </c>
      <c r="M32" s="41">
        <f t="shared" si="9"/>
        <v>0</v>
      </c>
      <c r="N32" s="41"/>
      <c r="O32" s="41"/>
      <c r="P32" s="41">
        <f t="shared" si="17"/>
        <v>305</v>
      </c>
      <c r="Q32" s="41">
        <v>305</v>
      </c>
      <c r="R32" s="41"/>
      <c r="S32" s="41">
        <f t="shared" si="18"/>
        <v>305</v>
      </c>
      <c r="T32" s="41">
        <v>305</v>
      </c>
      <c r="U32" s="41">
        <f t="shared" si="19"/>
        <v>0</v>
      </c>
      <c r="V32" s="41">
        <f t="shared" si="20"/>
        <v>0</v>
      </c>
      <c r="W32" s="41"/>
      <c r="X32" s="41"/>
      <c r="Y32" s="8">
        <f t="shared" si="21"/>
        <v>0</v>
      </c>
      <c r="Z32" s="4" t="s">
        <v>80</v>
      </c>
      <c r="AA32" s="5"/>
    </row>
    <row r="33" spans="2:27" ht="54">
      <c r="B33" s="2" t="s">
        <v>50</v>
      </c>
      <c r="C33" s="3" t="s">
        <v>51</v>
      </c>
      <c r="D33" s="41">
        <f t="shared" si="5"/>
        <v>280</v>
      </c>
      <c r="E33" s="41">
        <v>280</v>
      </c>
      <c r="F33" s="41"/>
      <c r="G33" s="41">
        <f t="shared" si="6"/>
        <v>0</v>
      </c>
      <c r="H33" s="41">
        <f t="shared" si="7"/>
        <v>0</v>
      </c>
      <c r="I33" s="41"/>
      <c r="J33" s="41">
        <f t="shared" si="8"/>
        <v>280</v>
      </c>
      <c r="K33" s="41">
        <v>280</v>
      </c>
      <c r="L33" s="41">
        <f t="shared" si="16"/>
        <v>0</v>
      </c>
      <c r="M33" s="41">
        <f t="shared" si="9"/>
        <v>0</v>
      </c>
      <c r="N33" s="41"/>
      <c r="O33" s="41"/>
      <c r="P33" s="41">
        <f t="shared" si="17"/>
        <v>280</v>
      </c>
      <c r="Q33" s="41">
        <v>280</v>
      </c>
      <c r="R33" s="41"/>
      <c r="S33" s="41">
        <f t="shared" si="18"/>
        <v>280</v>
      </c>
      <c r="T33" s="41">
        <v>280</v>
      </c>
      <c r="U33" s="41">
        <f t="shared" si="19"/>
        <v>0</v>
      </c>
      <c r="V33" s="41">
        <f t="shared" si="20"/>
        <v>0</v>
      </c>
      <c r="W33" s="41"/>
      <c r="X33" s="41"/>
      <c r="Y33" s="8">
        <f t="shared" si="21"/>
        <v>0</v>
      </c>
      <c r="Z33" s="4" t="s">
        <v>80</v>
      </c>
      <c r="AA33" s="5"/>
    </row>
    <row r="34" spans="2:27" ht="54">
      <c r="B34" s="2" t="s">
        <v>52</v>
      </c>
      <c r="C34" s="3" t="s">
        <v>53</v>
      </c>
      <c r="D34" s="41">
        <f t="shared" si="5"/>
        <v>1300</v>
      </c>
      <c r="E34" s="41">
        <v>1300</v>
      </c>
      <c r="F34" s="41"/>
      <c r="G34" s="41">
        <f t="shared" si="6"/>
        <v>0</v>
      </c>
      <c r="H34" s="41">
        <f t="shared" si="7"/>
        <v>0</v>
      </c>
      <c r="I34" s="41"/>
      <c r="J34" s="41">
        <f t="shared" si="8"/>
        <v>1300</v>
      </c>
      <c r="K34" s="41">
        <v>1300</v>
      </c>
      <c r="L34" s="41">
        <f t="shared" si="16"/>
        <v>0</v>
      </c>
      <c r="M34" s="41">
        <f t="shared" si="9"/>
        <v>0</v>
      </c>
      <c r="N34" s="41"/>
      <c r="O34" s="41"/>
      <c r="P34" s="41">
        <f t="shared" si="17"/>
        <v>1299.99</v>
      </c>
      <c r="Q34" s="41">
        <f>1300-0.01</f>
        <v>1299.99</v>
      </c>
      <c r="R34" s="41"/>
      <c r="S34" s="41">
        <f t="shared" si="18"/>
        <v>1299.99</v>
      </c>
      <c r="T34" s="41">
        <f>1300-0.01</f>
        <v>1299.99</v>
      </c>
      <c r="U34" s="41">
        <f t="shared" si="19"/>
        <v>0</v>
      </c>
      <c r="V34" s="41">
        <f t="shared" si="20"/>
        <v>0</v>
      </c>
      <c r="W34" s="41"/>
      <c r="X34" s="41"/>
      <c r="Y34" s="8">
        <f t="shared" si="21"/>
        <v>9.9999999999909051E-3</v>
      </c>
      <c r="Z34" s="4" t="s">
        <v>80</v>
      </c>
      <c r="AA34" s="5"/>
    </row>
    <row r="35" spans="2:27" ht="54">
      <c r="B35" s="2" t="s">
        <v>54</v>
      </c>
      <c r="C35" s="3" t="s">
        <v>55</v>
      </c>
      <c r="D35" s="41">
        <f t="shared" si="5"/>
        <v>800</v>
      </c>
      <c r="E35" s="41">
        <v>800</v>
      </c>
      <c r="F35" s="41"/>
      <c r="G35" s="41">
        <f t="shared" si="6"/>
        <v>0</v>
      </c>
      <c r="H35" s="41">
        <f t="shared" si="7"/>
        <v>0</v>
      </c>
      <c r="I35" s="41"/>
      <c r="J35" s="41">
        <f t="shared" si="8"/>
        <v>800</v>
      </c>
      <c r="K35" s="41">
        <v>800</v>
      </c>
      <c r="L35" s="41">
        <f t="shared" si="16"/>
        <v>0</v>
      </c>
      <c r="M35" s="41">
        <f t="shared" si="9"/>
        <v>0</v>
      </c>
      <c r="N35" s="41"/>
      <c r="O35" s="41"/>
      <c r="P35" s="41">
        <f t="shared" si="17"/>
        <v>790.57799999999997</v>
      </c>
      <c r="Q35" s="41">
        <f>800-9.422</f>
        <v>790.57799999999997</v>
      </c>
      <c r="R35" s="41"/>
      <c r="S35" s="41">
        <f t="shared" si="18"/>
        <v>790.57799999999997</v>
      </c>
      <c r="T35" s="41">
        <f>800-9.422</f>
        <v>790.57799999999997</v>
      </c>
      <c r="U35" s="41">
        <f t="shared" si="19"/>
        <v>0</v>
      </c>
      <c r="V35" s="41">
        <f t="shared" si="20"/>
        <v>0</v>
      </c>
      <c r="W35" s="41"/>
      <c r="X35" s="41"/>
      <c r="Y35" s="8">
        <f t="shared" si="21"/>
        <v>9.4220000000000255</v>
      </c>
      <c r="Z35" s="4" t="s">
        <v>80</v>
      </c>
      <c r="AA35" s="5"/>
    </row>
    <row r="36" spans="2:27" ht="54">
      <c r="B36" s="2" t="s">
        <v>56</v>
      </c>
      <c r="C36" s="32" t="s">
        <v>57</v>
      </c>
      <c r="D36" s="43">
        <f t="shared" si="5"/>
        <v>500</v>
      </c>
      <c r="E36" s="43">
        <v>500</v>
      </c>
      <c r="F36" s="43"/>
      <c r="G36" s="43">
        <f t="shared" si="6"/>
        <v>0</v>
      </c>
      <c r="H36" s="43">
        <f t="shared" si="7"/>
        <v>0</v>
      </c>
      <c r="I36" s="43"/>
      <c r="J36" s="43">
        <f t="shared" si="8"/>
        <v>500</v>
      </c>
      <c r="K36" s="43">
        <v>500</v>
      </c>
      <c r="L36" s="43">
        <f t="shared" si="16"/>
        <v>0</v>
      </c>
      <c r="M36" s="43">
        <f t="shared" si="9"/>
        <v>0</v>
      </c>
      <c r="N36" s="43"/>
      <c r="O36" s="43"/>
      <c r="P36" s="43">
        <f t="shared" si="17"/>
        <v>495.99099999999999</v>
      </c>
      <c r="Q36" s="43">
        <f>500-4.009</f>
        <v>495.99099999999999</v>
      </c>
      <c r="R36" s="43"/>
      <c r="S36" s="43">
        <f t="shared" si="18"/>
        <v>495.99099999999999</v>
      </c>
      <c r="T36" s="43">
        <f>500-4.009</f>
        <v>495.99099999999999</v>
      </c>
      <c r="U36" s="43">
        <f t="shared" si="19"/>
        <v>0</v>
      </c>
      <c r="V36" s="43">
        <f t="shared" si="20"/>
        <v>0</v>
      </c>
      <c r="W36" s="43"/>
      <c r="X36" s="43"/>
      <c r="Y36" s="8">
        <f t="shared" si="21"/>
        <v>4.0090000000000146</v>
      </c>
      <c r="Z36" s="4" t="s">
        <v>80</v>
      </c>
      <c r="AA36" s="33"/>
    </row>
    <row r="37" spans="2:27" ht="27">
      <c r="B37" s="2">
        <v>4</v>
      </c>
      <c r="C37" s="10" t="s">
        <v>59</v>
      </c>
      <c r="D37" s="14">
        <f>SUM(D38:D40)</f>
        <v>18157.532999999999</v>
      </c>
      <c r="E37" s="14">
        <f t="shared" ref="E37:Y37" si="22">SUM(E38:E40)</f>
        <v>18157.532999999999</v>
      </c>
      <c r="F37" s="14">
        <f t="shared" si="22"/>
        <v>0</v>
      </c>
      <c r="G37" s="14">
        <f t="shared" si="22"/>
        <v>15348.532999999999</v>
      </c>
      <c r="H37" s="14">
        <f t="shared" si="22"/>
        <v>15348.532999999999</v>
      </c>
      <c r="I37" s="14">
        <f t="shared" si="22"/>
        <v>0</v>
      </c>
      <c r="J37" s="14">
        <f t="shared" si="22"/>
        <v>2809</v>
      </c>
      <c r="K37" s="14">
        <f t="shared" si="22"/>
        <v>2809</v>
      </c>
      <c r="L37" s="14">
        <f t="shared" si="22"/>
        <v>0</v>
      </c>
      <c r="M37" s="14">
        <f t="shared" si="22"/>
        <v>93.93</v>
      </c>
      <c r="N37" s="14">
        <f t="shared" si="22"/>
        <v>93.93</v>
      </c>
      <c r="O37" s="14">
        <f t="shared" si="22"/>
        <v>0</v>
      </c>
      <c r="P37" s="14">
        <f t="shared" si="22"/>
        <v>18157.035</v>
      </c>
      <c r="Q37" s="14">
        <f t="shared" si="22"/>
        <v>18157.035</v>
      </c>
      <c r="R37" s="14">
        <f t="shared" si="22"/>
        <v>0</v>
      </c>
      <c r="S37" s="14">
        <f t="shared" si="22"/>
        <v>2809</v>
      </c>
      <c r="T37" s="14">
        <f t="shared" si="22"/>
        <v>2809</v>
      </c>
      <c r="U37" s="14">
        <f t="shared" si="22"/>
        <v>0</v>
      </c>
      <c r="V37" s="14">
        <f t="shared" si="22"/>
        <v>93.432000000000002</v>
      </c>
      <c r="W37" s="14">
        <f t="shared" si="22"/>
        <v>93.432000000000002</v>
      </c>
      <c r="X37" s="14">
        <f t="shared" si="22"/>
        <v>0</v>
      </c>
      <c r="Y37" s="14">
        <f t="shared" si="22"/>
        <v>0.49799999999959255</v>
      </c>
      <c r="Z37" s="11"/>
      <c r="AA37" s="16"/>
    </row>
    <row r="38" spans="2:27" ht="40.5">
      <c r="B38" s="2" t="s">
        <v>60</v>
      </c>
      <c r="C38" s="6" t="s">
        <v>61</v>
      </c>
      <c r="D38" s="41">
        <f t="shared" ref="D38:D47" si="23">E38+F38</f>
        <v>8658.0079999999998</v>
      </c>
      <c r="E38" s="8">
        <v>8658.0079999999998</v>
      </c>
      <c r="F38" s="8"/>
      <c r="G38" s="14">
        <f t="shared" ref="G38:G47" si="24">H38+I38</f>
        <v>8658.0079999999998</v>
      </c>
      <c r="H38" s="8">
        <f t="shared" ref="H38:H47" si="25">E38-K38</f>
        <v>8658.0079999999998</v>
      </c>
      <c r="I38" s="8"/>
      <c r="J38" s="14">
        <f t="shared" ref="J38:J47" si="26">K38+L38</f>
        <v>0</v>
      </c>
      <c r="K38" s="8"/>
      <c r="L38" s="8">
        <f>F38-I38</f>
        <v>0</v>
      </c>
      <c r="M38" s="41">
        <f t="shared" ref="M38:M47" si="27">N38+O38</f>
        <v>93.93</v>
      </c>
      <c r="N38" s="8">
        <v>93.93</v>
      </c>
      <c r="O38" s="8"/>
      <c r="P38" s="41">
        <f t="shared" ref="P38:P40" si="28">Q38+R38</f>
        <v>8657.51</v>
      </c>
      <c r="Q38" s="8">
        <f>8658.008-0.498</f>
        <v>8657.51</v>
      </c>
      <c r="R38" s="8"/>
      <c r="S38" s="14">
        <f t="shared" ref="S38:S40" si="29">T38+U38</f>
        <v>0</v>
      </c>
      <c r="T38" s="8"/>
      <c r="U38" s="8">
        <f>O38-R38</f>
        <v>0</v>
      </c>
      <c r="V38" s="41">
        <f t="shared" ref="V38:V40" si="30">W38+X38</f>
        <v>93.432000000000002</v>
      </c>
      <c r="W38" s="8">
        <f>93.93-0.498</f>
        <v>93.432000000000002</v>
      </c>
      <c r="X38" s="8"/>
      <c r="Y38" s="8">
        <f t="shared" si="21"/>
        <v>0.49799999999959255</v>
      </c>
      <c r="Z38" s="4" t="s">
        <v>82</v>
      </c>
      <c r="AA38" s="7" t="s">
        <v>91</v>
      </c>
    </row>
    <row r="39" spans="2:27" ht="40.5">
      <c r="B39" s="2" t="s">
        <v>62</v>
      </c>
      <c r="C39" s="6" t="s">
        <v>63</v>
      </c>
      <c r="D39" s="41">
        <f t="shared" si="23"/>
        <v>4609</v>
      </c>
      <c r="E39" s="8">
        <v>4609</v>
      </c>
      <c r="F39" s="8"/>
      <c r="G39" s="14">
        <f t="shared" si="24"/>
        <v>1800</v>
      </c>
      <c r="H39" s="8">
        <f t="shared" si="25"/>
        <v>1800</v>
      </c>
      <c r="I39" s="8"/>
      <c r="J39" s="41">
        <f t="shared" si="26"/>
        <v>2809</v>
      </c>
      <c r="K39" s="8">
        <v>2809</v>
      </c>
      <c r="L39" s="8">
        <f>F39-I39</f>
        <v>0</v>
      </c>
      <c r="M39" s="14">
        <f t="shared" si="27"/>
        <v>0</v>
      </c>
      <c r="N39" s="8"/>
      <c r="O39" s="8"/>
      <c r="P39" s="41">
        <f t="shared" si="28"/>
        <v>4609</v>
      </c>
      <c r="Q39" s="8">
        <v>4609</v>
      </c>
      <c r="R39" s="8"/>
      <c r="S39" s="41">
        <f t="shared" si="29"/>
        <v>2809</v>
      </c>
      <c r="T39" s="8">
        <v>2809</v>
      </c>
      <c r="U39" s="8">
        <f>O39-R39</f>
        <v>0</v>
      </c>
      <c r="V39" s="14">
        <f t="shared" si="30"/>
        <v>0</v>
      </c>
      <c r="W39" s="8"/>
      <c r="X39" s="8"/>
      <c r="Y39" s="8">
        <f t="shared" si="21"/>
        <v>0</v>
      </c>
      <c r="Z39" s="4" t="s">
        <v>82</v>
      </c>
      <c r="AA39" s="7"/>
    </row>
    <row r="40" spans="2:27" ht="40.5">
      <c r="B40" s="2" t="s">
        <v>64</v>
      </c>
      <c r="C40" s="6" t="s">
        <v>65</v>
      </c>
      <c r="D40" s="41">
        <f t="shared" si="23"/>
        <v>4890.5249999999996</v>
      </c>
      <c r="E40" s="8">
        <v>4890.5249999999996</v>
      </c>
      <c r="F40" s="8"/>
      <c r="G40" s="14">
        <f t="shared" si="24"/>
        <v>4890.5249999999996</v>
      </c>
      <c r="H40" s="8">
        <f t="shared" si="25"/>
        <v>4890.5249999999996</v>
      </c>
      <c r="I40" s="8"/>
      <c r="J40" s="14">
        <f t="shared" si="26"/>
        <v>0</v>
      </c>
      <c r="K40" s="8"/>
      <c r="L40" s="8">
        <f>F40-I40</f>
        <v>0</v>
      </c>
      <c r="M40" s="14">
        <f t="shared" si="27"/>
        <v>0</v>
      </c>
      <c r="N40" s="8"/>
      <c r="O40" s="8"/>
      <c r="P40" s="41">
        <f t="shared" si="28"/>
        <v>4890.5249999999996</v>
      </c>
      <c r="Q40" s="8">
        <v>4890.5249999999996</v>
      </c>
      <c r="R40" s="8"/>
      <c r="S40" s="14">
        <f t="shared" si="29"/>
        <v>0</v>
      </c>
      <c r="T40" s="8"/>
      <c r="U40" s="8">
        <f>O40-R40</f>
        <v>0</v>
      </c>
      <c r="V40" s="14">
        <f t="shared" si="30"/>
        <v>0</v>
      </c>
      <c r="W40" s="8"/>
      <c r="X40" s="8"/>
      <c r="Y40" s="8">
        <f t="shared" si="21"/>
        <v>0</v>
      </c>
      <c r="Z40" s="4" t="s">
        <v>82</v>
      </c>
      <c r="AA40" s="7"/>
    </row>
    <row r="41" spans="2:27" ht="54">
      <c r="B41" s="9">
        <v>5</v>
      </c>
      <c r="C41" s="10" t="s">
        <v>66</v>
      </c>
      <c r="D41" s="14">
        <f>SUM(D42:D44)</f>
        <v>485.66999999999996</v>
      </c>
      <c r="E41" s="14">
        <f t="shared" ref="E41:Y41" si="31">SUM(E42:E44)</f>
        <v>485.66999999999996</v>
      </c>
      <c r="F41" s="14">
        <f t="shared" si="31"/>
        <v>0</v>
      </c>
      <c r="G41" s="14">
        <f t="shared" si="31"/>
        <v>485.66999999999996</v>
      </c>
      <c r="H41" s="14">
        <f t="shared" si="31"/>
        <v>485.66999999999996</v>
      </c>
      <c r="I41" s="14">
        <f t="shared" si="31"/>
        <v>0</v>
      </c>
      <c r="J41" s="14">
        <f t="shared" si="31"/>
        <v>0</v>
      </c>
      <c r="K41" s="14">
        <f t="shared" si="31"/>
        <v>0</v>
      </c>
      <c r="L41" s="14">
        <f t="shared" si="31"/>
        <v>0</v>
      </c>
      <c r="M41" s="14">
        <f t="shared" si="31"/>
        <v>9.3076860000000003</v>
      </c>
      <c r="N41" s="14">
        <f t="shared" si="31"/>
        <v>9.3076860000000003</v>
      </c>
      <c r="O41" s="14">
        <f t="shared" si="31"/>
        <v>0</v>
      </c>
      <c r="P41" s="14">
        <f t="shared" si="31"/>
        <v>478.29533599999991</v>
      </c>
      <c r="Q41" s="14">
        <f t="shared" si="31"/>
        <v>478.29533599999991</v>
      </c>
      <c r="R41" s="14">
        <f t="shared" si="31"/>
        <v>0</v>
      </c>
      <c r="S41" s="14">
        <f t="shared" si="31"/>
        <v>0</v>
      </c>
      <c r="T41" s="14">
        <f t="shared" si="31"/>
        <v>0</v>
      </c>
      <c r="U41" s="14">
        <f t="shared" si="31"/>
        <v>0</v>
      </c>
      <c r="V41" s="14">
        <f t="shared" si="31"/>
        <v>1.9330220000000002</v>
      </c>
      <c r="W41" s="14">
        <f t="shared" si="31"/>
        <v>1.9330220000000002</v>
      </c>
      <c r="X41" s="14">
        <f t="shared" si="31"/>
        <v>0</v>
      </c>
      <c r="Y41" s="14">
        <f t="shared" si="31"/>
        <v>7.3746640000000241</v>
      </c>
      <c r="Z41" s="11"/>
      <c r="AA41" s="16"/>
    </row>
    <row r="42" spans="2:27" ht="40.5">
      <c r="B42" s="2" t="s">
        <v>67</v>
      </c>
      <c r="C42" s="3" t="s">
        <v>68</v>
      </c>
      <c r="D42" s="41">
        <f t="shared" si="23"/>
        <v>161.88999999999999</v>
      </c>
      <c r="E42" s="8">
        <v>161.88999999999999</v>
      </c>
      <c r="F42" s="8"/>
      <c r="G42" s="14">
        <f t="shared" si="24"/>
        <v>161.88999999999999</v>
      </c>
      <c r="H42" s="8">
        <f t="shared" si="25"/>
        <v>161.88999999999999</v>
      </c>
      <c r="I42" s="8"/>
      <c r="J42" s="14">
        <f t="shared" si="26"/>
        <v>0</v>
      </c>
      <c r="K42" s="8"/>
      <c r="L42" s="8">
        <f>F42-I42</f>
        <v>0</v>
      </c>
      <c r="M42" s="41">
        <f t="shared" si="27"/>
        <v>3.3940000000000001</v>
      </c>
      <c r="N42" s="8">
        <v>3.3940000000000001</v>
      </c>
      <c r="O42" s="8"/>
      <c r="P42" s="41">
        <f t="shared" ref="P42:P44" si="32">Q42+R42</f>
        <v>159.14010499999998</v>
      </c>
      <c r="Q42" s="8">
        <f>161.89-2.749895</f>
        <v>159.14010499999998</v>
      </c>
      <c r="R42" s="8"/>
      <c r="S42" s="14">
        <f t="shared" ref="S42:S44" si="33">T42+U42</f>
        <v>0</v>
      </c>
      <c r="T42" s="8"/>
      <c r="U42" s="8">
        <f>O42-R42</f>
        <v>0</v>
      </c>
      <c r="V42" s="41">
        <f t="shared" ref="V42:V44" si="34">W42+X42</f>
        <v>0.64410500000000015</v>
      </c>
      <c r="W42" s="8">
        <f>3.394-2.749895</f>
        <v>0.64410500000000015</v>
      </c>
      <c r="X42" s="8"/>
      <c r="Y42" s="8">
        <f t="shared" si="21"/>
        <v>2.7498950000000093</v>
      </c>
      <c r="Z42" s="5" t="s">
        <v>89</v>
      </c>
      <c r="AA42" s="5"/>
    </row>
    <row r="43" spans="2:27" ht="40.5">
      <c r="B43" s="2" t="s">
        <v>69</v>
      </c>
      <c r="C43" s="3" t="s">
        <v>70</v>
      </c>
      <c r="D43" s="41">
        <f t="shared" si="23"/>
        <v>161.88999999999999</v>
      </c>
      <c r="E43" s="8">
        <v>161.88999999999999</v>
      </c>
      <c r="F43" s="8"/>
      <c r="G43" s="14">
        <f t="shared" si="24"/>
        <v>161.88999999999999</v>
      </c>
      <c r="H43" s="8">
        <f t="shared" si="25"/>
        <v>161.88999999999999</v>
      </c>
      <c r="I43" s="8"/>
      <c r="J43" s="14">
        <f t="shared" si="26"/>
        <v>0</v>
      </c>
      <c r="K43" s="8"/>
      <c r="L43" s="8">
        <f>F43-I43</f>
        <v>0</v>
      </c>
      <c r="M43" s="41">
        <f t="shared" si="27"/>
        <v>2.513414</v>
      </c>
      <c r="N43" s="8">
        <v>2.513414</v>
      </c>
      <c r="O43" s="8"/>
      <c r="P43" s="41">
        <f t="shared" si="32"/>
        <v>160.02170099999998</v>
      </c>
      <c r="Q43" s="8">
        <f>161.89-1.868299</f>
        <v>160.02170099999998</v>
      </c>
      <c r="R43" s="8"/>
      <c r="S43" s="14">
        <f t="shared" si="33"/>
        <v>0</v>
      </c>
      <c r="T43" s="8"/>
      <c r="U43" s="8">
        <f>O43-R43</f>
        <v>0</v>
      </c>
      <c r="V43" s="41">
        <f t="shared" si="34"/>
        <v>0.64511500000000011</v>
      </c>
      <c r="W43" s="8">
        <f>2.513414-1.868299</f>
        <v>0.64511500000000011</v>
      </c>
      <c r="X43" s="8"/>
      <c r="Y43" s="8">
        <f t="shared" si="21"/>
        <v>1.8682990000000075</v>
      </c>
      <c r="Z43" s="5" t="s">
        <v>89</v>
      </c>
      <c r="AA43" s="4"/>
    </row>
    <row r="44" spans="2:27" ht="40.5">
      <c r="B44" s="2" t="s">
        <v>71</v>
      </c>
      <c r="C44" s="3" t="s">
        <v>72</v>
      </c>
      <c r="D44" s="41">
        <f t="shared" si="23"/>
        <v>161.88999999999999</v>
      </c>
      <c r="E44" s="8">
        <v>161.88999999999999</v>
      </c>
      <c r="F44" s="8"/>
      <c r="G44" s="14">
        <f t="shared" si="24"/>
        <v>161.88999999999999</v>
      </c>
      <c r="H44" s="8">
        <f t="shared" si="25"/>
        <v>161.88999999999999</v>
      </c>
      <c r="I44" s="8"/>
      <c r="J44" s="14">
        <f t="shared" si="26"/>
        <v>0</v>
      </c>
      <c r="K44" s="8"/>
      <c r="L44" s="8">
        <f>F44-I44</f>
        <v>0</v>
      </c>
      <c r="M44" s="41">
        <f t="shared" si="27"/>
        <v>3.4002720000000002</v>
      </c>
      <c r="N44" s="8">
        <v>3.4002720000000002</v>
      </c>
      <c r="O44" s="8"/>
      <c r="P44" s="41">
        <f t="shared" si="32"/>
        <v>159.13352999999998</v>
      </c>
      <c r="Q44" s="8">
        <f>161.89-2.75647</f>
        <v>159.13352999999998</v>
      </c>
      <c r="R44" s="8"/>
      <c r="S44" s="14">
        <f t="shared" si="33"/>
        <v>0</v>
      </c>
      <c r="T44" s="8"/>
      <c r="U44" s="8">
        <f>O44-R44</f>
        <v>0</v>
      </c>
      <c r="V44" s="41">
        <f t="shared" si="34"/>
        <v>0.64380199999999999</v>
      </c>
      <c r="W44" s="8">
        <f>3.400272-2.75647</f>
        <v>0.64380199999999999</v>
      </c>
      <c r="X44" s="8"/>
      <c r="Y44" s="8">
        <f t="shared" si="21"/>
        <v>2.7564700000000073</v>
      </c>
      <c r="Z44" s="5" t="s">
        <v>89</v>
      </c>
      <c r="AA44" s="4"/>
    </row>
    <row r="45" spans="2:27" ht="67.5">
      <c r="B45" s="9">
        <v>6</v>
      </c>
      <c r="C45" s="10" t="s">
        <v>73</v>
      </c>
      <c r="D45" s="14">
        <f>D46</f>
        <v>5243</v>
      </c>
      <c r="E45" s="14">
        <f t="shared" ref="E45:T46" si="35">E46</f>
        <v>5243</v>
      </c>
      <c r="F45" s="14">
        <f t="shared" si="35"/>
        <v>0</v>
      </c>
      <c r="G45" s="14">
        <f t="shared" si="35"/>
        <v>5243</v>
      </c>
      <c r="H45" s="14">
        <f t="shared" si="35"/>
        <v>5243</v>
      </c>
      <c r="I45" s="14">
        <f t="shared" si="35"/>
        <v>0</v>
      </c>
      <c r="J45" s="14">
        <f t="shared" si="35"/>
        <v>0</v>
      </c>
      <c r="K45" s="14">
        <f t="shared" si="35"/>
        <v>0</v>
      </c>
      <c r="L45" s="14">
        <f t="shared" si="35"/>
        <v>0</v>
      </c>
      <c r="M45" s="14">
        <f t="shared" si="35"/>
        <v>114.876091</v>
      </c>
      <c r="N45" s="14">
        <f t="shared" si="35"/>
        <v>114.876091</v>
      </c>
      <c r="O45" s="14">
        <f t="shared" si="35"/>
        <v>0</v>
      </c>
      <c r="P45" s="14">
        <f t="shared" si="35"/>
        <v>5163.6769089999998</v>
      </c>
      <c r="Q45" s="14">
        <f t="shared" si="35"/>
        <v>5163.6769089999998</v>
      </c>
      <c r="R45" s="14">
        <f t="shared" si="35"/>
        <v>0</v>
      </c>
      <c r="S45" s="14">
        <f t="shared" si="35"/>
        <v>0</v>
      </c>
      <c r="T45" s="14">
        <f t="shared" si="35"/>
        <v>0</v>
      </c>
      <c r="U45" s="14">
        <f t="shared" ref="P45:Y46" si="36">U46</f>
        <v>0</v>
      </c>
      <c r="V45" s="14">
        <f t="shared" si="36"/>
        <v>35.552999999999997</v>
      </c>
      <c r="W45" s="14">
        <f t="shared" si="36"/>
        <v>35.552999999999997</v>
      </c>
      <c r="X45" s="14">
        <f t="shared" si="36"/>
        <v>0</v>
      </c>
      <c r="Y45" s="14">
        <f t="shared" si="36"/>
        <v>79.323091000000204</v>
      </c>
      <c r="Z45" s="11"/>
      <c r="AA45" s="11"/>
    </row>
    <row r="46" spans="2:27" ht="71.25">
      <c r="B46" s="29"/>
      <c r="C46" s="30" t="s">
        <v>74</v>
      </c>
      <c r="D46" s="14">
        <f>D47</f>
        <v>5243</v>
      </c>
      <c r="E46" s="14">
        <f t="shared" si="35"/>
        <v>5243</v>
      </c>
      <c r="F46" s="14">
        <f t="shared" si="35"/>
        <v>0</v>
      </c>
      <c r="G46" s="14">
        <f t="shared" si="35"/>
        <v>5243</v>
      </c>
      <c r="H46" s="14">
        <f t="shared" si="35"/>
        <v>5243</v>
      </c>
      <c r="I46" s="14">
        <f t="shared" si="35"/>
        <v>0</v>
      </c>
      <c r="J46" s="14">
        <f t="shared" si="35"/>
        <v>0</v>
      </c>
      <c r="K46" s="14">
        <f t="shared" si="35"/>
        <v>0</v>
      </c>
      <c r="L46" s="14">
        <f t="shared" si="35"/>
        <v>0</v>
      </c>
      <c r="M46" s="14">
        <f t="shared" si="35"/>
        <v>114.876091</v>
      </c>
      <c r="N46" s="14">
        <f t="shared" si="35"/>
        <v>114.876091</v>
      </c>
      <c r="O46" s="14">
        <f t="shared" si="35"/>
        <v>0</v>
      </c>
      <c r="P46" s="14">
        <f t="shared" si="36"/>
        <v>5163.6769089999998</v>
      </c>
      <c r="Q46" s="14">
        <f t="shared" si="36"/>
        <v>5163.6769089999998</v>
      </c>
      <c r="R46" s="14">
        <f t="shared" si="36"/>
        <v>0</v>
      </c>
      <c r="S46" s="14">
        <f t="shared" si="36"/>
        <v>0</v>
      </c>
      <c r="T46" s="14">
        <f t="shared" si="36"/>
        <v>0</v>
      </c>
      <c r="U46" s="14">
        <f t="shared" si="36"/>
        <v>0</v>
      </c>
      <c r="V46" s="14">
        <f t="shared" si="36"/>
        <v>35.552999999999997</v>
      </c>
      <c r="W46" s="14">
        <f t="shared" si="36"/>
        <v>35.552999999999997</v>
      </c>
      <c r="X46" s="14">
        <f t="shared" si="36"/>
        <v>0</v>
      </c>
      <c r="Y46" s="14">
        <f t="shared" si="36"/>
        <v>79.323091000000204</v>
      </c>
      <c r="Z46" s="31"/>
      <c r="AA46" s="31"/>
    </row>
    <row r="47" spans="2:27" ht="40.5">
      <c r="B47" s="24" t="s">
        <v>75</v>
      </c>
      <c r="C47" s="25" t="s">
        <v>76</v>
      </c>
      <c r="D47" s="42">
        <f t="shared" si="23"/>
        <v>5243</v>
      </c>
      <c r="E47" s="27">
        <v>5243</v>
      </c>
      <c r="F47" s="27"/>
      <c r="G47" s="28">
        <f t="shared" si="24"/>
        <v>5243</v>
      </c>
      <c r="H47" s="27">
        <f t="shared" si="25"/>
        <v>5243</v>
      </c>
      <c r="I47" s="27"/>
      <c r="J47" s="28">
        <f t="shared" si="26"/>
        <v>0</v>
      </c>
      <c r="K47" s="27"/>
      <c r="L47" s="27">
        <f>F47-I47</f>
        <v>0</v>
      </c>
      <c r="M47" s="42">
        <f t="shared" si="27"/>
        <v>114.876091</v>
      </c>
      <c r="N47" s="27">
        <v>114.876091</v>
      </c>
      <c r="O47" s="27"/>
      <c r="P47" s="42">
        <f t="shared" ref="P47" si="37">Q47+R47</f>
        <v>5163.6769089999998</v>
      </c>
      <c r="Q47" s="27">
        <f>5243-79.323091</f>
        <v>5163.6769089999998</v>
      </c>
      <c r="R47" s="27"/>
      <c r="S47" s="27"/>
      <c r="T47" s="27"/>
      <c r="U47" s="27"/>
      <c r="V47" s="42">
        <f t="shared" ref="V47" si="38">W47+X47</f>
        <v>35.552999999999997</v>
      </c>
      <c r="W47" s="27">
        <f>114.876091-79.323091</f>
        <v>35.552999999999997</v>
      </c>
      <c r="X47" s="27"/>
      <c r="Y47" s="27">
        <f t="shared" ref="Y47" si="39">D47-P47</f>
        <v>79.323091000000204</v>
      </c>
      <c r="Z47" s="34" t="s">
        <v>89</v>
      </c>
      <c r="AA47" s="26"/>
    </row>
  </sheetData>
  <mergeCells count="40">
    <mergeCell ref="B5:AA5"/>
    <mergeCell ref="B1:F1"/>
    <mergeCell ref="B4:AA4"/>
    <mergeCell ref="B3:AA3"/>
    <mergeCell ref="D8:F8"/>
    <mergeCell ref="G8:I8"/>
    <mergeCell ref="Z7:Z11"/>
    <mergeCell ref="AA7:AA11"/>
    <mergeCell ref="J8:O8"/>
    <mergeCell ref="J9:L9"/>
    <mergeCell ref="M9:O9"/>
    <mergeCell ref="K10:L10"/>
    <mergeCell ref="M10:M11"/>
    <mergeCell ref="N10:O10"/>
    <mergeCell ref="P8:R8"/>
    <mergeCell ref="P9:P11"/>
    <mergeCell ref="Q9:R9"/>
    <mergeCell ref="J10:J11"/>
    <mergeCell ref="B7:B11"/>
    <mergeCell ref="C7:C11"/>
    <mergeCell ref="D7:O7"/>
    <mergeCell ref="P7:X7"/>
    <mergeCell ref="Q10:Q11"/>
    <mergeCell ref="R10:R11"/>
    <mergeCell ref="H9:I9"/>
    <mergeCell ref="E10:E11"/>
    <mergeCell ref="F10:F11"/>
    <mergeCell ref="H10:H11"/>
    <mergeCell ref="I10:I11"/>
    <mergeCell ref="G9:G11"/>
    <mergeCell ref="D9:D11"/>
    <mergeCell ref="E9:F9"/>
    <mergeCell ref="Y7:Y11"/>
    <mergeCell ref="S8:X8"/>
    <mergeCell ref="S9:U9"/>
    <mergeCell ref="S10:S11"/>
    <mergeCell ref="T10:U10"/>
    <mergeCell ref="V10:V11"/>
    <mergeCell ref="W10:X10"/>
    <mergeCell ref="V9:X9"/>
  </mergeCells>
  <pageMargins left="0.39370078740157483" right="0.23622047244094491" top="0.39370078740157483" bottom="0.74803149606299213" header="0.31496062992125984" footer="0.31496062992125984"/>
  <pageSetup paperSize="9"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Dự án chi tiết</vt:lpstr>
      <vt:lpstr>'Dự án chi tiết'!Print_Area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HP</cp:lastModifiedBy>
  <cp:lastPrinted>2026-04-20T04:24:16Z</cp:lastPrinted>
  <dcterms:created xsi:type="dcterms:W3CDTF">2025-02-11T08:39:10Z</dcterms:created>
  <dcterms:modified xsi:type="dcterms:W3CDTF">2026-04-22T04:29:09Z</dcterms:modified>
</cp:coreProperties>
</file>