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Trình HĐND\Kỳ họp chuyên đề\Bổ sung\Phân bổ KHV năm 2026 CT PTVH\Trình HĐND\"/>
    </mc:Choice>
  </mc:AlternateContent>
  <bookViews>
    <workbookView xWindow="-105" yWindow="75" windowWidth="23250" windowHeight="12390" activeTab="1"/>
  </bookViews>
  <sheets>
    <sheet name="TH" sheetId="22" r:id="rId1"/>
    <sheet name="PL I - ĐT" sheetId="23" r:id="rId2"/>
    <sheet name="PL II - SN" sheetId="24" r:id="rId3"/>
  </sheets>
  <calcPr calcId="162913"/>
</workbook>
</file>

<file path=xl/calcChain.xml><?xml version="1.0" encoding="utf-8"?>
<calcChain xmlns="http://schemas.openxmlformats.org/spreadsheetml/2006/main">
  <c r="C10" i="23" l="1"/>
  <c r="C11" i="23"/>
  <c r="C12" i="23"/>
  <c r="D16" i="24" l="1"/>
  <c r="E16" i="24"/>
  <c r="F16" i="24"/>
  <c r="G16" i="24"/>
  <c r="C16" i="24"/>
  <c r="E17" i="24"/>
  <c r="C17" i="24"/>
  <c r="D14" i="24"/>
  <c r="F14" i="24"/>
  <c r="G14" i="24"/>
  <c r="E15" i="24"/>
  <c r="E14" i="24" s="1"/>
  <c r="C15" i="24"/>
  <c r="C14" i="24" s="1"/>
  <c r="D11" i="24"/>
  <c r="G11" i="24"/>
  <c r="C11" i="24"/>
  <c r="G13" i="24"/>
  <c r="F13" i="24"/>
  <c r="E13" i="24"/>
  <c r="C13" i="24"/>
  <c r="G12" i="24"/>
  <c r="F12" i="24"/>
  <c r="F11" i="24" s="1"/>
  <c r="E12" i="24"/>
  <c r="E11" i="24" s="1"/>
  <c r="C12" i="24"/>
  <c r="D13" i="22" l="1"/>
  <c r="E13" i="22"/>
  <c r="F13" i="22"/>
  <c r="G13" i="22"/>
  <c r="C13" i="22"/>
  <c r="D11" i="22"/>
  <c r="E11" i="22"/>
  <c r="F11" i="22"/>
  <c r="G11" i="22"/>
  <c r="C11" i="22"/>
  <c r="E14" i="22"/>
  <c r="C14" i="22" s="1"/>
  <c r="E12" i="22"/>
  <c r="C12" i="22" s="1"/>
  <c r="F10" i="22" l="1"/>
  <c r="G10" i="22"/>
  <c r="D10" i="22"/>
  <c r="C10" i="22" l="1"/>
  <c r="E10" i="22"/>
</calcChain>
</file>

<file path=xl/sharedStrings.xml><?xml version="1.0" encoding="utf-8"?>
<sst xmlns="http://schemas.openxmlformats.org/spreadsheetml/2006/main" count="71" uniqueCount="33">
  <si>
    <t>STT</t>
  </si>
  <si>
    <t>Ghi chú</t>
  </si>
  <si>
    <t>Tổng vốn</t>
  </si>
  <si>
    <t>NSTW</t>
  </si>
  <si>
    <t>NS tỉnh</t>
  </si>
  <si>
    <t>Tổng cộng</t>
  </si>
  <si>
    <t>Nội dung</t>
  </si>
  <si>
    <t>Ngân sách địa phương</t>
  </si>
  <si>
    <t>Đvt: Triệu đồng</t>
  </si>
  <si>
    <t xml:space="preserve">Tổng </t>
  </si>
  <si>
    <t xml:space="preserve">PHỤ LỤC TỔNG HỢP </t>
  </si>
  <si>
    <t>-</t>
  </si>
  <si>
    <t>Vốn sự nghiệp</t>
  </si>
  <si>
    <t>Vốn đầu tư</t>
  </si>
  <si>
    <t>Chương trình mục tiêu quốc gia về phát triển văn hóa giai đoạn 2025 - 2035, giai đoạn I: từ năm 2025 đến năm 2030</t>
  </si>
  <si>
    <t>NS cấp xã (*)</t>
  </si>
  <si>
    <t>(*) Ngân sách cấp xã đối ứng</t>
  </si>
  <si>
    <t>PHỤ LỤC II</t>
  </si>
  <si>
    <t xml:space="preserve">PHÂN BỔ KẾ HOẠCH VỐN ĐẦU TƯ CÔNG VÀ KINH PHÍ CHI THƯỜNG THỰC HIỆN CHƯƠNG TRÌNH MỤC TIÊU QUỐC GIA VỀ PHÁT TRIỂN VĂN HÓA GIAI ĐOẠN 2025 - 2035, GIAI ĐOẠN I: TỪ NĂM 2025 ĐẾN NĂM 2030
</t>
  </si>
  <si>
    <t>Phương án phân bổ năm 2026</t>
  </si>
  <si>
    <t>Nội dung thành phần số 1: Phát triển con người Việt Nam có nhân cách và lối sống tốt đẹp</t>
  </si>
  <si>
    <t>Nội dung thành phần số 2: Xây dựng môi trường văn hóa lành mạnh, văn minh; phát triển hệ thống hạ tầng, cảnh quan, thiết chế văn hóa đồng bộ, hiệu quả</t>
  </si>
  <si>
    <t>Nội dung thành phần số 10: Tăng cường công tác giám sát, đánh giá thực hiện chương trình, nâng cao năng lực thực hiện chương trình, truyền thông, tuyên truyền về chương trình</t>
  </si>
  <si>
    <t xml:space="preserve">PHƯƠNG ÁN PHÂN BỔ KẾ HOẠCH VỐN ĐẦU TƯ CÔNG THỰC HIỆN CHƯƠNG TRÌNH MỤC TIÊU QUỐC GIA VỀ PHÁT TRIỂN VĂN HÓA GIAI ĐOẠN 2025 - 2035, GIAI ĐOẠN I: TỪ NĂM 2025 ĐẾN NĂM 2030
</t>
  </si>
  <si>
    <t xml:space="preserve">PHƯƠNG ÁN PHÂN BỔ KINH PHÍ CHI THƯỜNG XUYÊN THỰC HIỆN CHƯƠNG TRÌNH MỤC TIÊU QUỐC GIA VỀ PHÁT TRIỂN VĂN HÓA GIAI ĐOẠN 2025 - 2035, GIAI ĐOẠN I: TỪ NĂM 2025 ĐẾN NĂM 2030
</t>
  </si>
  <si>
    <t>PHỤ LỤC I</t>
  </si>
  <si>
    <t>Đầu tư xây dựng và sửa chữa thiết chế văn hóa cơ sở tại các vùng đặc biệt khó khăn, biên giới, hải đảo, và vùng đồng bào dân tộc thiểu số</t>
  </si>
  <si>
    <t>Tổng mức đầu tư</t>
  </si>
  <si>
    <t>1.1</t>
  </si>
  <si>
    <t>Trung tâm cung ứng dịch vụ công</t>
  </si>
  <si>
    <t>Phòng Văn hóa - Xã hội</t>
  </si>
  <si>
    <t>(Kèm theo Nghị quyết số …/NQ-HĐND, ngày …/9/2026 của HĐND xã Tu Mơ Rông)</t>
  </si>
  <si>
    <t>Đầu tư xây dựng nhà rông văn hóa thôn Tu Mơ Rông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</si>
</sst>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 &quot;-&quot;??_);_(@_)"/>
    <numFmt numFmtId="166" formatCode="_ * #,##0.00_ ;_ * \-#,##0.00_ ;_ * &quot;-&quot;??_ ;_ @_ "/>
    <numFmt numFmtId="167" formatCode="_(* #,##0_);_(* \(#,##0\);_(* &quot;-&quot;??_);_(@_)"/>
  </numFmts>
  <fonts count="16">
    <font>
      <sz val="11"/>
      <color theme="1"/>
      <name val="Calibri"/>
      <charset val="134"/>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1"/>
      <color theme="1"/>
      <name val="Calibri"/>
      <family val="2"/>
      <charset val="163"/>
      <scheme val="minor"/>
    </font>
    <font>
      <sz val="12"/>
      <name val="Times New Roman"/>
      <family val="1"/>
      <charset val="163"/>
    </font>
    <font>
      <i/>
      <sz val="12"/>
      <name val="Times New Roman"/>
      <family val="1"/>
      <charset val="163"/>
    </font>
    <font>
      <b/>
      <i/>
      <sz val="12"/>
      <name val="Times New Roman"/>
      <family val="1"/>
      <charset val="163"/>
    </font>
  </fonts>
  <fills count="3">
    <fill>
      <patternFill patternType="none"/>
    </fill>
    <fill>
      <patternFill patternType="gray125"/>
    </fill>
    <fill>
      <patternFill patternType="solid">
        <fgColor rgb="FFC6EFCE"/>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2">
    <xf numFmtId="0" fontId="0" fillId="0" borderId="0"/>
    <xf numFmtId="165" fontId="5" fillId="0" borderId="0" applyFont="0" applyFill="0" applyBorder="0" applyAlignment="0" applyProtection="0"/>
    <xf numFmtId="165" fontId="5" fillId="0" borderId="0" applyFont="0" applyFill="0" applyBorder="0" applyAlignment="0" applyProtection="0"/>
    <xf numFmtId="43" fontId="10" fillId="0" borderId="0" applyFont="0" applyFill="0" applyBorder="0" applyAlignment="0" applyProtection="0"/>
    <xf numFmtId="165" fontId="6" fillId="0" borderId="0" applyFont="0" applyFill="0" applyBorder="0" applyAlignment="0" applyProtection="0"/>
    <xf numFmtId="166" fontId="7" fillId="0" borderId="0" applyFont="0" applyFill="0" applyBorder="0" applyAlignment="0" applyProtection="0"/>
    <xf numFmtId="0" fontId="8" fillId="2" borderId="0" applyNumberFormat="0" applyBorder="0" applyAlignment="0" applyProtection="0"/>
    <xf numFmtId="0" fontId="9" fillId="0" borderId="0"/>
    <xf numFmtId="0" fontId="10" fillId="0" borderId="0"/>
    <xf numFmtId="0" fontId="5" fillId="0" borderId="0"/>
    <xf numFmtId="0" fontId="11" fillId="0" borderId="0"/>
    <xf numFmtId="164" fontId="12" fillId="0" borderId="0" applyFont="0" applyFill="0" applyBorder="0" applyAlignment="0" applyProtection="0"/>
  </cellStyleXfs>
  <cellXfs count="49">
    <xf numFmtId="0" fontId="0" fillId="0" borderId="0" xfId="0"/>
    <xf numFmtId="0" fontId="1" fillId="0" borderId="0" xfId="0" applyFont="1"/>
    <xf numFmtId="0" fontId="2" fillId="0" borderId="0" xfId="0" applyFont="1"/>
    <xf numFmtId="0" fontId="4" fillId="0" borderId="0" xfId="0" applyFont="1" applyAlignment="1">
      <alignment horizontal="center" vertical="top"/>
    </xf>
    <xf numFmtId="0" fontId="4" fillId="0" borderId="0" xfId="0" applyFont="1"/>
    <xf numFmtId="3" fontId="1" fillId="0" borderId="0" xfId="0" applyNumberFormat="1" applyFont="1"/>
    <xf numFmtId="167" fontId="2" fillId="0" borderId="0" xfId="0" applyNumberFormat="1" applyFont="1"/>
    <xf numFmtId="3" fontId="2" fillId="0" borderId="0" xfId="0" applyNumberFormat="1" applyFont="1"/>
    <xf numFmtId="0" fontId="4" fillId="0" borderId="1" xfId="0" applyFont="1" applyBorder="1" applyAlignment="1">
      <alignment horizontal="center" vertical="center" wrapText="1"/>
    </xf>
    <xf numFmtId="164" fontId="4" fillId="0" borderId="1" xfId="11" applyFont="1" applyBorder="1" applyAlignment="1">
      <alignment horizontal="center" vertical="center" wrapText="1"/>
    </xf>
    <xf numFmtId="3" fontId="4" fillId="0" borderId="0" xfId="0" applyNumberFormat="1" applyFont="1"/>
    <xf numFmtId="0" fontId="13" fillId="0" borderId="0" xfId="0" applyFont="1"/>
    <xf numFmtId="0" fontId="13" fillId="0" borderId="0" xfId="0" applyFont="1" applyAlignment="1">
      <alignment horizontal="center" vertical="top"/>
    </xf>
    <xf numFmtId="0" fontId="2" fillId="0" borderId="1" xfId="0" applyFont="1" applyBorder="1" applyAlignment="1">
      <alignment horizontal="center" vertical="center" wrapText="1"/>
    </xf>
    <xf numFmtId="164" fontId="2" fillId="0" borderId="1" xfId="11" applyFont="1" applyBorder="1" applyAlignment="1">
      <alignment horizontal="center" vertical="center" wrapText="1"/>
    </xf>
    <xf numFmtId="0" fontId="2" fillId="0" borderId="1" xfId="0" applyFont="1" applyBorder="1" applyAlignment="1">
      <alignment horizontal="left" vertical="center" wrapText="1"/>
    </xf>
    <xf numFmtId="0" fontId="15" fillId="0" borderId="1" xfId="0" applyFont="1" applyBorder="1" applyAlignment="1">
      <alignment horizontal="left" vertical="center" wrapText="1"/>
    </xf>
    <xf numFmtId="164" fontId="2" fillId="0" borderId="1" xfId="11"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11"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center" vertical="center" wrapText="1"/>
    </xf>
    <xf numFmtId="164" fontId="15" fillId="0" borderId="1" xfId="11" applyNumberFormat="1" applyFont="1" applyBorder="1" applyAlignment="1">
      <alignment horizontal="left" vertical="center" wrapText="1"/>
    </xf>
    <xf numFmtId="164" fontId="15" fillId="0" borderId="1" xfId="11" applyFont="1" applyBorder="1" applyAlignment="1">
      <alignment horizontal="center" vertical="center" wrapText="1"/>
    </xf>
    <xf numFmtId="0" fontId="15" fillId="0" borderId="0" xfId="0" applyFont="1"/>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164" fontId="13" fillId="0" borderId="1" xfId="11" applyNumberFormat="1" applyFont="1" applyBorder="1" applyAlignment="1">
      <alignment horizontal="left" vertical="center" wrapText="1"/>
    </xf>
    <xf numFmtId="164" fontId="13" fillId="0" borderId="1" xfId="11" applyFont="1" applyBorder="1" applyAlignment="1">
      <alignment horizontal="center" vertical="center" wrapText="1"/>
    </xf>
    <xf numFmtId="0" fontId="1"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wrapText="1"/>
    </xf>
    <xf numFmtId="0" fontId="3" fillId="0" borderId="2" xfId="0" applyFont="1" applyBorder="1" applyAlignment="1">
      <alignment horizontal="right"/>
    </xf>
    <xf numFmtId="0" fontId="3"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14" fillId="0" borderId="2" xfId="0" applyFont="1" applyBorder="1" applyAlignment="1">
      <alignment horizontal="right"/>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14" fillId="0" borderId="0" xfId="0" applyFont="1" applyAlignment="1">
      <alignment horizontal="center" vertical="center" wrapText="1"/>
    </xf>
  </cellXfs>
  <cellStyles count="12">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A3" sqref="A3:H3"/>
    </sheetView>
  </sheetViews>
  <sheetFormatPr defaultColWidth="8.86328125" defaultRowHeight="15.4"/>
  <cols>
    <col min="1" max="1" width="5" style="3" customWidth="1"/>
    <col min="2" max="2" width="66.3984375" style="4" customWidth="1"/>
    <col min="3" max="3" width="14.59765625" style="4" customWidth="1"/>
    <col min="4" max="5" width="13.73046875" style="4" customWidth="1"/>
    <col min="6" max="6" width="14.3984375" style="4" customWidth="1"/>
    <col min="7" max="7" width="13" style="4" customWidth="1"/>
    <col min="8" max="8" width="9.59765625" style="4" customWidth="1"/>
    <col min="9" max="10" width="8.86328125" style="4"/>
    <col min="11" max="11" width="14.3984375" style="4" customWidth="1"/>
    <col min="12" max="12" width="13.86328125" style="4" customWidth="1"/>
    <col min="13" max="13" width="18.3984375" style="4" customWidth="1"/>
    <col min="14" max="14" width="13" style="4" customWidth="1"/>
    <col min="15" max="16384" width="8.86328125" style="4"/>
  </cols>
  <sheetData>
    <row r="1" spans="1:14" ht="21.75" customHeight="1">
      <c r="A1" s="36" t="s">
        <v>10</v>
      </c>
      <c r="B1" s="36"/>
      <c r="C1" s="36"/>
      <c r="D1" s="36"/>
      <c r="E1" s="36"/>
      <c r="F1" s="36"/>
      <c r="G1" s="36"/>
      <c r="H1" s="36"/>
    </row>
    <row r="2" spans="1:14" ht="47.75" customHeight="1">
      <c r="A2" s="37" t="s">
        <v>18</v>
      </c>
      <c r="B2" s="37"/>
      <c r="C2" s="37"/>
      <c r="D2" s="37"/>
      <c r="E2" s="37"/>
      <c r="F2" s="37"/>
      <c r="G2" s="37"/>
      <c r="H2" s="37"/>
    </row>
    <row r="3" spans="1:14" ht="22.25" customHeight="1">
      <c r="A3" s="39" t="s">
        <v>31</v>
      </c>
      <c r="B3" s="39"/>
      <c r="C3" s="39"/>
      <c r="D3" s="39"/>
      <c r="E3" s="39"/>
      <c r="F3" s="39"/>
      <c r="G3" s="39"/>
      <c r="H3" s="39"/>
    </row>
    <row r="4" spans="1:14" ht="17.25" customHeight="1">
      <c r="G4" s="38" t="s">
        <v>8</v>
      </c>
      <c r="H4" s="38"/>
    </row>
    <row r="5" spans="1:14" ht="21.75" customHeight="1">
      <c r="A5" s="30" t="s">
        <v>0</v>
      </c>
      <c r="B5" s="30" t="s">
        <v>6</v>
      </c>
      <c r="C5" s="30" t="s">
        <v>19</v>
      </c>
      <c r="D5" s="30"/>
      <c r="E5" s="30"/>
      <c r="F5" s="30"/>
      <c r="G5" s="30"/>
      <c r="H5" s="30" t="s">
        <v>1</v>
      </c>
    </row>
    <row r="6" spans="1:14" s="1" customFormat="1" ht="20.25" customHeight="1">
      <c r="A6" s="30"/>
      <c r="B6" s="30"/>
      <c r="C6" s="30"/>
      <c r="D6" s="30"/>
      <c r="E6" s="30"/>
      <c r="F6" s="30"/>
      <c r="G6" s="30"/>
      <c r="H6" s="30"/>
      <c r="I6" s="5"/>
      <c r="J6" s="5"/>
    </row>
    <row r="7" spans="1:14" s="1" customFormat="1" ht="22.5" customHeight="1">
      <c r="A7" s="30"/>
      <c r="B7" s="30"/>
      <c r="C7" s="30"/>
      <c r="D7" s="30"/>
      <c r="E7" s="30"/>
      <c r="F7" s="30"/>
      <c r="G7" s="30"/>
      <c r="H7" s="30"/>
    </row>
    <row r="8" spans="1:14" s="1" customFormat="1" ht="23.25" customHeight="1">
      <c r="A8" s="30"/>
      <c r="B8" s="30"/>
      <c r="C8" s="30" t="s">
        <v>2</v>
      </c>
      <c r="D8" s="31" t="s">
        <v>3</v>
      </c>
      <c r="E8" s="33" t="s">
        <v>7</v>
      </c>
      <c r="F8" s="34"/>
      <c r="G8" s="35"/>
      <c r="H8" s="30"/>
    </row>
    <row r="9" spans="1:14" s="2" customFormat="1" ht="54" customHeight="1">
      <c r="A9" s="30"/>
      <c r="B9" s="30"/>
      <c r="C9" s="30"/>
      <c r="D9" s="32"/>
      <c r="E9" s="13" t="s">
        <v>5</v>
      </c>
      <c r="F9" s="13" t="s">
        <v>4</v>
      </c>
      <c r="G9" s="13" t="s">
        <v>15</v>
      </c>
      <c r="H9" s="30"/>
      <c r="K9" s="6"/>
      <c r="M9" s="7"/>
      <c r="N9" s="7"/>
    </row>
    <row r="10" spans="1:14" s="1" customFormat="1" ht="27.85" customHeight="1">
      <c r="A10" s="18"/>
      <c r="B10" s="18" t="s">
        <v>9</v>
      </c>
      <c r="C10" s="19">
        <f>C12+C13</f>
        <v>3341</v>
      </c>
      <c r="D10" s="19">
        <f>D12+D13</f>
        <v>2570</v>
      </c>
      <c r="E10" s="19">
        <f>E12+E13</f>
        <v>771</v>
      </c>
      <c r="F10" s="19">
        <f>F12+F13</f>
        <v>463</v>
      </c>
      <c r="G10" s="19">
        <f>G12+G13</f>
        <v>308</v>
      </c>
      <c r="H10" s="19"/>
    </row>
    <row r="11" spans="1:14" s="1" customFormat="1" ht="27.85" customHeight="1">
      <c r="A11" s="18">
        <v>1</v>
      </c>
      <c r="B11" s="20" t="s">
        <v>13</v>
      </c>
      <c r="C11" s="19">
        <f>C12</f>
        <v>2570</v>
      </c>
      <c r="D11" s="19">
        <f t="shared" ref="D11:G11" si="0">D12</f>
        <v>1977</v>
      </c>
      <c r="E11" s="19">
        <f t="shared" si="0"/>
        <v>593</v>
      </c>
      <c r="F11" s="19">
        <f t="shared" si="0"/>
        <v>356</v>
      </c>
      <c r="G11" s="19">
        <f t="shared" si="0"/>
        <v>237</v>
      </c>
      <c r="H11" s="19"/>
    </row>
    <row r="12" spans="1:14" s="1" customFormat="1" ht="58.25" customHeight="1">
      <c r="A12" s="18" t="s">
        <v>11</v>
      </c>
      <c r="B12" s="21" t="s">
        <v>14</v>
      </c>
      <c r="C12" s="9">
        <f>D12+E12</f>
        <v>2570</v>
      </c>
      <c r="D12" s="9">
        <v>1977</v>
      </c>
      <c r="E12" s="9">
        <f>F12+G12</f>
        <v>593</v>
      </c>
      <c r="F12" s="9">
        <v>356</v>
      </c>
      <c r="G12" s="9">
        <v>237</v>
      </c>
      <c r="H12" s="19"/>
      <c r="I12" s="5"/>
      <c r="J12" s="5"/>
    </row>
    <row r="13" spans="1:14" s="1" customFormat="1" ht="27.85" customHeight="1">
      <c r="A13" s="18">
        <v>2</v>
      </c>
      <c r="B13" s="20" t="s">
        <v>12</v>
      </c>
      <c r="C13" s="19">
        <f>C14</f>
        <v>771</v>
      </c>
      <c r="D13" s="19">
        <f t="shared" ref="D13:G13" si="1">D14</f>
        <v>593</v>
      </c>
      <c r="E13" s="19">
        <f t="shared" si="1"/>
        <v>178</v>
      </c>
      <c r="F13" s="19">
        <f t="shared" si="1"/>
        <v>107</v>
      </c>
      <c r="G13" s="19">
        <f t="shared" si="1"/>
        <v>71</v>
      </c>
      <c r="H13" s="19"/>
    </row>
    <row r="14" spans="1:14" ht="59.75" customHeight="1">
      <c r="A14" s="8" t="s">
        <v>11</v>
      </c>
      <c r="B14" s="21" t="s">
        <v>14</v>
      </c>
      <c r="C14" s="9">
        <f>D14+E14</f>
        <v>771</v>
      </c>
      <c r="D14" s="9">
        <v>593</v>
      </c>
      <c r="E14" s="9">
        <f>F14+G14</f>
        <v>178</v>
      </c>
      <c r="F14" s="9">
        <v>107</v>
      </c>
      <c r="G14" s="9">
        <v>71</v>
      </c>
      <c r="H14" s="9"/>
      <c r="I14" s="5"/>
      <c r="J14" s="10"/>
    </row>
    <row r="16" spans="1:14">
      <c r="B16" s="1" t="s">
        <v>16</v>
      </c>
    </row>
  </sheetData>
  <mergeCells count="11">
    <mergeCell ref="C8:C9"/>
    <mergeCell ref="D8:D9"/>
    <mergeCell ref="E8:G8"/>
    <mergeCell ref="A1:H1"/>
    <mergeCell ref="A2:H2"/>
    <mergeCell ref="G4:H4"/>
    <mergeCell ref="A5:A9"/>
    <mergeCell ref="B5:B9"/>
    <mergeCell ref="C5:G7"/>
    <mergeCell ref="H5:H9"/>
    <mergeCell ref="A3:H3"/>
  </mergeCells>
  <pageMargins left="0.70866141732283472" right="0.70866141732283472" top="0.74803149606299213" bottom="0.74803149606299213"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4" workbookViewId="0">
      <selection activeCell="B15" sqref="B15"/>
    </sheetView>
  </sheetViews>
  <sheetFormatPr defaultColWidth="8.86328125" defaultRowHeight="15.4"/>
  <cols>
    <col min="1" max="1" width="5" style="12" customWidth="1"/>
    <col min="2" max="2" width="66.3984375" style="11" customWidth="1"/>
    <col min="3" max="3" width="12.73046875" style="11" customWidth="1"/>
    <col min="4" max="4" width="14.59765625" style="11" customWidth="1"/>
    <col min="5" max="6" width="13.73046875" style="11" customWidth="1"/>
    <col min="7" max="7" width="14.3984375" style="11" customWidth="1"/>
    <col min="8" max="8" width="13" style="11" customWidth="1"/>
    <col min="9" max="9" width="29.33203125" style="11" customWidth="1"/>
    <col min="10" max="11" width="8.86328125" style="11"/>
    <col min="12" max="12" width="14.3984375" style="11" customWidth="1"/>
    <col min="13" max="13" width="13.86328125" style="11" customWidth="1"/>
    <col min="14" max="14" width="18.3984375" style="11" customWidth="1"/>
    <col min="15" max="15" width="13" style="11" customWidth="1"/>
    <col min="16" max="16384" width="8.86328125" style="11"/>
  </cols>
  <sheetData>
    <row r="1" spans="1:15" ht="21.75" customHeight="1">
      <c r="A1" s="40" t="s">
        <v>25</v>
      </c>
      <c r="B1" s="40"/>
      <c r="C1" s="40"/>
      <c r="D1" s="40"/>
      <c r="E1" s="40"/>
      <c r="F1" s="40"/>
      <c r="G1" s="40"/>
      <c r="H1" s="40"/>
      <c r="I1" s="40"/>
    </row>
    <row r="2" spans="1:15" ht="60.85" customHeight="1">
      <c r="A2" s="41" t="s">
        <v>23</v>
      </c>
      <c r="B2" s="41"/>
      <c r="C2" s="41"/>
      <c r="D2" s="41"/>
      <c r="E2" s="41"/>
      <c r="F2" s="41"/>
      <c r="G2" s="41"/>
      <c r="H2" s="41"/>
      <c r="I2" s="41"/>
    </row>
    <row r="3" spans="1:15" ht="26.35" customHeight="1">
      <c r="A3" s="48" t="s">
        <v>31</v>
      </c>
      <c r="B3" s="48"/>
      <c r="C3" s="48"/>
      <c r="D3" s="48"/>
      <c r="E3" s="48"/>
      <c r="F3" s="48"/>
      <c r="G3" s="48"/>
      <c r="H3" s="48"/>
      <c r="I3" s="48"/>
    </row>
    <row r="4" spans="1:15" ht="17.25" customHeight="1">
      <c r="H4" s="42" t="s">
        <v>8</v>
      </c>
      <c r="I4" s="42"/>
    </row>
    <row r="5" spans="1:15" ht="21.75" customHeight="1">
      <c r="A5" s="43" t="s">
        <v>0</v>
      </c>
      <c r="B5" s="43" t="s">
        <v>6</v>
      </c>
      <c r="C5" s="31" t="s">
        <v>27</v>
      </c>
      <c r="D5" s="43" t="s">
        <v>19</v>
      </c>
      <c r="E5" s="43"/>
      <c r="F5" s="43"/>
      <c r="G5" s="43"/>
      <c r="H5" s="43"/>
      <c r="I5" s="43" t="s">
        <v>1</v>
      </c>
    </row>
    <row r="6" spans="1:15" s="2" customFormat="1" ht="20.25" customHeight="1">
      <c r="A6" s="43"/>
      <c r="B6" s="43"/>
      <c r="C6" s="47"/>
      <c r="D6" s="43"/>
      <c r="E6" s="43"/>
      <c r="F6" s="43"/>
      <c r="G6" s="43"/>
      <c r="H6" s="43"/>
      <c r="I6" s="43"/>
      <c r="J6" s="7"/>
      <c r="K6" s="7"/>
    </row>
    <row r="7" spans="1:15" s="2" customFormat="1" ht="22.5" customHeight="1">
      <c r="A7" s="43"/>
      <c r="B7" s="43"/>
      <c r="C7" s="47"/>
      <c r="D7" s="43"/>
      <c r="E7" s="43"/>
      <c r="F7" s="43"/>
      <c r="G7" s="43"/>
      <c r="H7" s="43"/>
      <c r="I7" s="43"/>
    </row>
    <row r="8" spans="1:15" s="2" customFormat="1" ht="23.25" customHeight="1">
      <c r="A8" s="43"/>
      <c r="B8" s="43"/>
      <c r="C8" s="47"/>
      <c r="D8" s="43" t="s">
        <v>2</v>
      </c>
      <c r="E8" s="31" t="s">
        <v>3</v>
      </c>
      <c r="F8" s="44" t="s">
        <v>7</v>
      </c>
      <c r="G8" s="45"/>
      <c r="H8" s="46"/>
      <c r="I8" s="43"/>
    </row>
    <row r="9" spans="1:15" s="2" customFormat="1" ht="54" customHeight="1">
      <c r="A9" s="43"/>
      <c r="B9" s="43"/>
      <c r="C9" s="32"/>
      <c r="D9" s="43"/>
      <c r="E9" s="32"/>
      <c r="F9" s="13" t="s">
        <v>5</v>
      </c>
      <c r="G9" s="13" t="s">
        <v>4</v>
      </c>
      <c r="H9" s="13" t="s">
        <v>15</v>
      </c>
      <c r="I9" s="43"/>
      <c r="L9" s="6"/>
      <c r="N9" s="7"/>
      <c r="O9" s="7"/>
    </row>
    <row r="10" spans="1:15" s="2" customFormat="1" ht="27.85" customHeight="1">
      <c r="A10" s="13"/>
      <c r="B10" s="13" t="s">
        <v>9</v>
      </c>
      <c r="C10" s="17">
        <f>C11</f>
        <v>2800</v>
      </c>
      <c r="D10" s="14">
        <v>2570</v>
      </c>
      <c r="E10" s="14">
        <v>1977</v>
      </c>
      <c r="F10" s="14">
        <v>593</v>
      </c>
      <c r="G10" s="14">
        <v>356</v>
      </c>
      <c r="H10" s="14">
        <v>237</v>
      </c>
      <c r="I10" s="14"/>
    </row>
    <row r="11" spans="1:15" s="2" customFormat="1" ht="48" customHeight="1">
      <c r="A11" s="13">
        <v>1</v>
      </c>
      <c r="B11" s="15" t="s">
        <v>21</v>
      </c>
      <c r="C11" s="17">
        <f>C12</f>
        <v>2800</v>
      </c>
      <c r="D11" s="14">
        <v>2570</v>
      </c>
      <c r="E11" s="14">
        <v>1977</v>
      </c>
      <c r="F11" s="14">
        <v>593</v>
      </c>
      <c r="G11" s="14">
        <v>356</v>
      </c>
      <c r="H11" s="14">
        <v>237</v>
      </c>
      <c r="I11" s="14"/>
    </row>
    <row r="12" spans="1:15" s="25" customFormat="1" ht="57" customHeight="1">
      <c r="A12" s="22" t="s">
        <v>28</v>
      </c>
      <c r="B12" s="16" t="s">
        <v>26</v>
      </c>
      <c r="C12" s="23">
        <f>C13</f>
        <v>2800</v>
      </c>
      <c r="D12" s="24">
        <v>2570</v>
      </c>
      <c r="E12" s="24">
        <v>1977</v>
      </c>
      <c r="F12" s="24">
        <v>593</v>
      </c>
      <c r="G12" s="24">
        <v>356</v>
      </c>
      <c r="H12" s="24">
        <v>237</v>
      </c>
      <c r="I12" s="24"/>
    </row>
    <row r="13" spans="1:15" s="2" customFormat="1" ht="41.35" customHeight="1">
      <c r="A13" s="26" t="s">
        <v>11</v>
      </c>
      <c r="B13" s="27" t="s">
        <v>32</v>
      </c>
      <c r="C13" s="28">
        <v>2800</v>
      </c>
      <c r="D13" s="29">
        <v>2570</v>
      </c>
      <c r="E13" s="29">
        <v>1977</v>
      </c>
      <c r="F13" s="29">
        <v>593</v>
      </c>
      <c r="G13" s="29">
        <v>356</v>
      </c>
      <c r="H13" s="29">
        <v>237</v>
      </c>
      <c r="I13" s="29"/>
    </row>
    <row r="15" spans="1:15">
      <c r="B15" s="2" t="s">
        <v>16</v>
      </c>
      <c r="C15" s="2"/>
    </row>
  </sheetData>
  <mergeCells count="12">
    <mergeCell ref="A1:I1"/>
    <mergeCell ref="A2:I2"/>
    <mergeCell ref="H4:I4"/>
    <mergeCell ref="A5:A9"/>
    <mergeCell ref="B5:B9"/>
    <mergeCell ref="D5:H7"/>
    <mergeCell ref="I5:I9"/>
    <mergeCell ref="D8:D9"/>
    <mergeCell ref="E8:E9"/>
    <mergeCell ref="F8:H8"/>
    <mergeCell ref="C5:C9"/>
    <mergeCell ref="A3:I3"/>
  </mergeCells>
  <pageMargins left="0.70866141732283472" right="0.55118110236220474" top="0.39370078740157483" bottom="0.47244094488188981" header="0.31496062992125984" footer="0.31496062992125984"/>
  <pageSetup paperSize="9" scale="7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B10" sqref="B10"/>
    </sheetView>
  </sheetViews>
  <sheetFormatPr defaultColWidth="8.86328125" defaultRowHeight="15.4"/>
  <cols>
    <col min="1" max="1" width="5" style="3" customWidth="1"/>
    <col min="2" max="2" width="66.3984375" style="4" customWidth="1"/>
    <col min="3" max="3" width="14.59765625" style="4" customWidth="1"/>
    <col min="4" max="5" width="13.73046875" style="4" customWidth="1"/>
    <col min="6" max="6" width="14.3984375" style="4" customWidth="1"/>
    <col min="7" max="7" width="13" style="4" customWidth="1"/>
    <col min="8" max="8" width="9.59765625" style="4" customWidth="1"/>
    <col min="9" max="10" width="8.86328125" style="4"/>
    <col min="11" max="11" width="14.3984375" style="4" customWidth="1"/>
    <col min="12" max="12" width="13.86328125" style="4" customWidth="1"/>
    <col min="13" max="13" width="18.3984375" style="4" customWidth="1"/>
    <col min="14" max="14" width="13" style="4" customWidth="1"/>
    <col min="15" max="16384" width="8.86328125" style="4"/>
  </cols>
  <sheetData>
    <row r="1" spans="1:14" ht="21.75" customHeight="1">
      <c r="A1" s="36" t="s">
        <v>17</v>
      </c>
      <c r="B1" s="36"/>
      <c r="C1" s="36"/>
      <c r="D1" s="36"/>
      <c r="E1" s="36"/>
      <c r="F1" s="36"/>
      <c r="G1" s="36"/>
      <c r="H1" s="36"/>
    </row>
    <row r="2" spans="1:14" ht="55.25" customHeight="1">
      <c r="A2" s="37" t="s">
        <v>24</v>
      </c>
      <c r="B2" s="37"/>
      <c r="C2" s="37"/>
      <c r="D2" s="37"/>
      <c r="E2" s="37"/>
      <c r="F2" s="37"/>
      <c r="G2" s="37"/>
      <c r="H2" s="37"/>
    </row>
    <row r="3" spans="1:14" ht="26.25" customHeight="1">
      <c r="A3" s="39" t="s">
        <v>31</v>
      </c>
      <c r="B3" s="39"/>
      <c r="C3" s="39"/>
      <c r="D3" s="39"/>
      <c r="E3" s="39"/>
      <c r="F3" s="39"/>
      <c r="G3" s="39"/>
      <c r="H3" s="39"/>
    </row>
    <row r="4" spans="1:14" ht="17.25" customHeight="1">
      <c r="G4" s="38" t="s">
        <v>8</v>
      </c>
      <c r="H4" s="38"/>
    </row>
    <row r="5" spans="1:14" ht="14.35" customHeight="1">
      <c r="A5" s="30" t="s">
        <v>0</v>
      </c>
      <c r="B5" s="30" t="s">
        <v>6</v>
      </c>
      <c r="C5" s="30" t="s">
        <v>19</v>
      </c>
      <c r="D5" s="30"/>
      <c r="E5" s="30"/>
      <c r="F5" s="30"/>
      <c r="G5" s="30"/>
      <c r="H5" s="30" t="s">
        <v>1</v>
      </c>
    </row>
    <row r="6" spans="1:14" s="1" customFormat="1" ht="14.35" customHeight="1">
      <c r="A6" s="30"/>
      <c r="B6" s="30"/>
      <c r="C6" s="30"/>
      <c r="D6" s="30"/>
      <c r="E6" s="30"/>
      <c r="F6" s="30"/>
      <c r="G6" s="30"/>
      <c r="H6" s="30"/>
      <c r="I6" s="5"/>
      <c r="J6" s="5"/>
    </row>
    <row r="7" spans="1:14" s="1" customFormat="1" ht="14.35" customHeight="1">
      <c r="A7" s="30"/>
      <c r="B7" s="30"/>
      <c r="C7" s="30"/>
      <c r="D7" s="30"/>
      <c r="E7" s="30"/>
      <c r="F7" s="30"/>
      <c r="G7" s="30"/>
      <c r="H7" s="30"/>
    </row>
    <row r="8" spans="1:14" s="1" customFormat="1" ht="23.25" customHeight="1">
      <c r="A8" s="30"/>
      <c r="B8" s="30"/>
      <c r="C8" s="30" t="s">
        <v>2</v>
      </c>
      <c r="D8" s="31" t="s">
        <v>3</v>
      </c>
      <c r="E8" s="33" t="s">
        <v>7</v>
      </c>
      <c r="F8" s="34"/>
      <c r="G8" s="35"/>
      <c r="H8" s="30"/>
    </row>
    <row r="9" spans="1:14" s="2" customFormat="1" ht="37.25" customHeight="1">
      <c r="A9" s="30"/>
      <c r="B9" s="30"/>
      <c r="C9" s="30"/>
      <c r="D9" s="32"/>
      <c r="E9" s="13" t="s">
        <v>5</v>
      </c>
      <c r="F9" s="13" t="s">
        <v>4</v>
      </c>
      <c r="G9" s="13" t="s">
        <v>15</v>
      </c>
      <c r="H9" s="30"/>
      <c r="K9" s="6"/>
      <c r="M9" s="7"/>
      <c r="N9" s="7"/>
    </row>
    <row r="10" spans="1:14" s="1" customFormat="1" ht="27.85" customHeight="1">
      <c r="A10" s="18"/>
      <c r="B10" s="18" t="s">
        <v>9</v>
      </c>
      <c r="C10" s="19">
        <v>771</v>
      </c>
      <c r="D10" s="19">
        <v>593</v>
      </c>
      <c r="E10" s="19">
        <v>178</v>
      </c>
      <c r="F10" s="19">
        <v>107</v>
      </c>
      <c r="G10" s="19">
        <v>71</v>
      </c>
      <c r="H10" s="19"/>
    </row>
    <row r="11" spans="1:14" s="1" customFormat="1" ht="41.35" customHeight="1">
      <c r="A11" s="18">
        <v>1</v>
      </c>
      <c r="B11" s="20" t="s">
        <v>20</v>
      </c>
      <c r="C11" s="19">
        <f>C12+C13</f>
        <v>676</v>
      </c>
      <c r="D11" s="19">
        <f t="shared" ref="D11:G11" si="0">D12+D13</f>
        <v>520</v>
      </c>
      <c r="E11" s="19">
        <f t="shared" si="0"/>
        <v>156</v>
      </c>
      <c r="F11" s="19">
        <f t="shared" si="0"/>
        <v>93.6</v>
      </c>
      <c r="G11" s="19">
        <f t="shared" si="0"/>
        <v>62.400000000000006</v>
      </c>
      <c r="H11" s="19"/>
    </row>
    <row r="12" spans="1:14" s="1" customFormat="1" ht="41.35" customHeight="1">
      <c r="A12" s="18" t="s">
        <v>11</v>
      </c>
      <c r="B12" s="21" t="s">
        <v>29</v>
      </c>
      <c r="C12" s="9">
        <f t="shared" ref="C12:C13" si="1">D12+E12</f>
        <v>182</v>
      </c>
      <c r="D12" s="9">
        <v>140</v>
      </c>
      <c r="E12" s="9">
        <f t="shared" ref="E12:E13" si="2">SUM(F12:G12)</f>
        <v>42</v>
      </c>
      <c r="F12" s="9">
        <f>18%*D12</f>
        <v>25.2</v>
      </c>
      <c r="G12" s="9">
        <f>12%*D12</f>
        <v>16.8</v>
      </c>
      <c r="H12" s="19"/>
    </row>
    <row r="13" spans="1:14" s="1" customFormat="1" ht="41.35" customHeight="1">
      <c r="A13" s="18" t="s">
        <v>11</v>
      </c>
      <c r="B13" s="21" t="s">
        <v>30</v>
      </c>
      <c r="C13" s="9">
        <f t="shared" si="1"/>
        <v>494</v>
      </c>
      <c r="D13" s="9">
        <v>380</v>
      </c>
      <c r="E13" s="9">
        <f t="shared" si="2"/>
        <v>114</v>
      </c>
      <c r="F13" s="9">
        <f>18%*D13</f>
        <v>68.399999999999991</v>
      </c>
      <c r="G13" s="9">
        <f>12%*D13</f>
        <v>45.6</v>
      </c>
      <c r="H13" s="19"/>
    </row>
    <row r="14" spans="1:14" s="1" customFormat="1" ht="48" customHeight="1">
      <c r="A14" s="18">
        <v>2</v>
      </c>
      <c r="B14" s="20" t="s">
        <v>21</v>
      </c>
      <c r="C14" s="19">
        <f>C15</f>
        <v>52</v>
      </c>
      <c r="D14" s="19">
        <f t="shared" ref="D14:G14" si="3">D15</f>
        <v>40</v>
      </c>
      <c r="E14" s="19">
        <f t="shared" si="3"/>
        <v>12</v>
      </c>
      <c r="F14" s="19">
        <f t="shared" si="3"/>
        <v>7.4</v>
      </c>
      <c r="G14" s="19">
        <f t="shared" si="3"/>
        <v>4.5999999999999996</v>
      </c>
      <c r="H14" s="19"/>
    </row>
    <row r="15" spans="1:14" s="1" customFormat="1" ht="41.35" customHeight="1">
      <c r="A15" s="18" t="s">
        <v>11</v>
      </c>
      <c r="B15" s="21" t="s">
        <v>29</v>
      </c>
      <c r="C15" s="9">
        <f t="shared" ref="C15" si="4">D15+E15</f>
        <v>52</v>
      </c>
      <c r="D15" s="9">
        <v>40</v>
      </c>
      <c r="E15" s="9">
        <f t="shared" ref="E15" si="5">SUM(F15:G15)</f>
        <v>12</v>
      </c>
      <c r="F15" s="9">
        <v>7.4</v>
      </c>
      <c r="G15" s="9">
        <v>4.5999999999999996</v>
      </c>
      <c r="H15" s="19"/>
    </row>
    <row r="16" spans="1:14" s="1" customFormat="1" ht="61.25" customHeight="1">
      <c r="A16" s="18">
        <v>3</v>
      </c>
      <c r="B16" s="20" t="s">
        <v>22</v>
      </c>
      <c r="C16" s="19">
        <f>C17</f>
        <v>43</v>
      </c>
      <c r="D16" s="19">
        <f t="shared" ref="D16:G16" si="6">D17</f>
        <v>33</v>
      </c>
      <c r="E16" s="19">
        <f t="shared" si="6"/>
        <v>10</v>
      </c>
      <c r="F16" s="19">
        <f t="shared" si="6"/>
        <v>6</v>
      </c>
      <c r="G16" s="19">
        <f t="shared" si="6"/>
        <v>4</v>
      </c>
      <c r="H16" s="19"/>
    </row>
    <row r="17" spans="1:10" ht="41.35" customHeight="1">
      <c r="A17" s="8" t="s">
        <v>11</v>
      </c>
      <c r="B17" s="21" t="s">
        <v>30</v>
      </c>
      <c r="C17" s="9">
        <f t="shared" ref="C17" si="7">D17+E17</f>
        <v>43</v>
      </c>
      <c r="D17" s="9">
        <v>33</v>
      </c>
      <c r="E17" s="9">
        <f t="shared" ref="E17" si="8">SUM(F17:G17)</f>
        <v>10</v>
      </c>
      <c r="F17" s="9">
        <v>6</v>
      </c>
      <c r="G17" s="9">
        <v>4</v>
      </c>
      <c r="H17" s="9"/>
      <c r="I17" s="5"/>
      <c r="J17" s="10"/>
    </row>
    <row r="19" spans="1:10">
      <c r="B19" s="1" t="s">
        <v>16</v>
      </c>
    </row>
  </sheetData>
  <mergeCells count="11">
    <mergeCell ref="A1:H1"/>
    <mergeCell ref="A2:H2"/>
    <mergeCell ref="G4:H4"/>
    <mergeCell ref="A5:A9"/>
    <mergeCell ref="B5:B9"/>
    <mergeCell ref="C5:G7"/>
    <mergeCell ref="H5:H9"/>
    <mergeCell ref="C8:C9"/>
    <mergeCell ref="D8:D9"/>
    <mergeCell ref="E8:G8"/>
    <mergeCell ref="A3:H3"/>
  </mergeCells>
  <pageMargins left="0.70866141732283472" right="0.70866141732283472" top="0.52" bottom="0.36" header="0.31496062992125984" footer="0.31496062992125984"/>
  <pageSetup paperSize="9"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vt:lpstr>
      <vt:lpstr>PL I - ĐT</vt:lpstr>
      <vt:lpstr>PL II - SN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Khoa</cp:lastModifiedBy>
  <cp:lastPrinted>2026-09-04T09:12:41Z</cp:lastPrinted>
  <dcterms:created xsi:type="dcterms:W3CDTF">2024-11-13T08:48:00Z</dcterms:created>
  <dcterms:modified xsi:type="dcterms:W3CDTF">2026-09-05T09:45:14Z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