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Trình HĐND\Kỳ họp chuyên đề\Bổ sung\Phân bổ KHV năm 26 thực hiện các CTMTQG\Trình HĐND\"/>
    </mc:Choice>
  </mc:AlternateContent>
  <bookViews>
    <workbookView xWindow="-105" yWindow="75" windowWidth="23250" windowHeight="12390" activeTab="2"/>
  </bookViews>
  <sheets>
    <sheet name="TH" sheetId="22" r:id="rId1"/>
    <sheet name="PL1 ĐT" sheetId="23" r:id="rId2"/>
    <sheet name="PL 2 SN" sheetId="24" r:id="rId3"/>
    <sheet name="Hợp phần" sheetId="25" state="hidden" r:id="rId4"/>
  </sheets>
  <calcPr calcId="162913"/>
</workbook>
</file>

<file path=xl/calcChain.xml><?xml version="1.0" encoding="utf-8"?>
<calcChain xmlns="http://schemas.openxmlformats.org/spreadsheetml/2006/main">
  <c r="D29" i="24" l="1"/>
  <c r="E29" i="24"/>
  <c r="F29" i="24"/>
  <c r="G29" i="24"/>
  <c r="C29" i="24"/>
  <c r="E31" i="24" l="1"/>
  <c r="C31" i="24" s="1"/>
  <c r="C30" i="24" s="1"/>
  <c r="G30" i="24"/>
  <c r="F30" i="24"/>
  <c r="E30" i="24"/>
  <c r="D30" i="24"/>
  <c r="E28" i="24"/>
  <c r="C28" i="24" s="1"/>
  <c r="C27" i="24" s="1"/>
  <c r="C26" i="24" s="1"/>
  <c r="G27" i="24"/>
  <c r="G26" i="24" s="1"/>
  <c r="F27" i="24"/>
  <c r="F26" i="24" s="1"/>
  <c r="D27" i="24"/>
  <c r="D26" i="24" s="1"/>
  <c r="E25" i="24"/>
  <c r="C25" i="24" s="1"/>
  <c r="C24" i="24" s="1"/>
  <c r="C23" i="24" s="1"/>
  <c r="G24" i="24"/>
  <c r="G23" i="24" s="1"/>
  <c r="F24" i="24"/>
  <c r="F23" i="24" s="1"/>
  <c r="D24" i="24"/>
  <c r="D23" i="24" s="1"/>
  <c r="D21" i="24"/>
  <c r="F21" i="24"/>
  <c r="G21" i="24"/>
  <c r="D19" i="24"/>
  <c r="F19" i="24"/>
  <c r="G19" i="24"/>
  <c r="E22" i="24"/>
  <c r="E21" i="24" s="1"/>
  <c r="E20" i="24"/>
  <c r="C20" i="24" s="1"/>
  <c r="C19" i="24" s="1"/>
  <c r="E16" i="24"/>
  <c r="C16" i="24" s="1"/>
  <c r="E14" i="24"/>
  <c r="E13" i="24" s="1"/>
  <c r="G15" i="24"/>
  <c r="D13" i="24"/>
  <c r="F13" i="24"/>
  <c r="G13" i="24"/>
  <c r="G12" i="24" s="1"/>
  <c r="G11" i="24" s="1"/>
  <c r="D18" i="24" l="1"/>
  <c r="D17" i="24" s="1"/>
  <c r="E24" i="24"/>
  <c r="E23" i="24" s="1"/>
  <c r="F18" i="24"/>
  <c r="F17" i="24" s="1"/>
  <c r="G18" i="24"/>
  <c r="G17" i="24" s="1"/>
  <c r="G10" i="24" s="1"/>
  <c r="C22" i="24"/>
  <c r="C21" i="24" s="1"/>
  <c r="C18" i="24" s="1"/>
  <c r="C17" i="24" s="1"/>
  <c r="E19" i="24"/>
  <c r="E18" i="24" s="1"/>
  <c r="E27" i="24"/>
  <c r="E26" i="24" s="1"/>
  <c r="F15" i="24"/>
  <c r="F12" i="24"/>
  <c r="F11" i="24" s="1"/>
  <c r="E12" i="24"/>
  <c r="E11" i="24" s="1"/>
  <c r="C14" i="24"/>
  <c r="C13" i="24" s="1"/>
  <c r="G7" i="23"/>
  <c r="H7" i="23"/>
  <c r="I7" i="23"/>
  <c r="J7" i="23"/>
  <c r="K7" i="23"/>
  <c r="F7" i="23"/>
  <c r="K9" i="23"/>
  <c r="G8" i="23"/>
  <c r="H8" i="23"/>
  <c r="I8" i="23"/>
  <c r="J8" i="23"/>
  <c r="K8" i="23"/>
  <c r="F8" i="23"/>
  <c r="F9" i="23"/>
  <c r="G11" i="23"/>
  <c r="G12" i="23"/>
  <c r="G13" i="23"/>
  <c r="G10" i="23"/>
  <c r="F10" i="24" l="1"/>
  <c r="E17" i="24"/>
  <c r="E10" i="24" s="1"/>
  <c r="E15" i="24"/>
  <c r="G9" i="23"/>
  <c r="J9" i="23"/>
  <c r="I9" i="23"/>
  <c r="H9" i="23"/>
  <c r="D15" i="24" l="1"/>
  <c r="D12" i="24"/>
  <c r="D11" i="24" s="1"/>
  <c r="D10" i="24" s="1"/>
  <c r="D13" i="22"/>
  <c r="F13" i="22"/>
  <c r="G13" i="22"/>
  <c r="G10" i="22" s="1"/>
  <c r="D10" i="22"/>
  <c r="D11" i="22"/>
  <c r="F11" i="22"/>
  <c r="F10" i="22" s="1"/>
  <c r="G11" i="22"/>
  <c r="E12" i="22"/>
  <c r="C12" i="22" s="1"/>
  <c r="C11" i="22" s="1"/>
  <c r="E14" i="22"/>
  <c r="C14" i="22" s="1"/>
  <c r="C13" i="22" s="1"/>
  <c r="C15" i="24" l="1"/>
  <c r="C12" i="24"/>
  <c r="C11" i="24" s="1"/>
  <c r="C10" i="24" s="1"/>
  <c r="C10" i="22"/>
  <c r="E11" i="22"/>
  <c r="E13" i="22"/>
  <c r="E10" i="22" s="1"/>
</calcChain>
</file>

<file path=xl/sharedStrings.xml><?xml version="1.0" encoding="utf-8"?>
<sst xmlns="http://schemas.openxmlformats.org/spreadsheetml/2006/main" count="159" uniqueCount="115">
  <si>
    <t>STT</t>
  </si>
  <si>
    <t>Ghi chú</t>
  </si>
  <si>
    <t>Tổng vốn</t>
  </si>
  <si>
    <t>NSTW</t>
  </si>
  <si>
    <t>NS tỉnh</t>
  </si>
  <si>
    <t>Tổng cộng</t>
  </si>
  <si>
    <t>NS cấp xã</t>
  </si>
  <si>
    <t>Nội dung</t>
  </si>
  <si>
    <t>Ngân sách địa phương</t>
  </si>
  <si>
    <t>Đvt: Triệu đồng</t>
  </si>
  <si>
    <t xml:space="preserve">Chương trình MTQG xây dựng nông thôn mới, giảm nghèo bền vững và phát triên kinh tế - xã hội vùng đồng bào dân tộc thiểu số miền núi </t>
  </si>
  <si>
    <t xml:space="preserve">Tổng </t>
  </si>
  <si>
    <t xml:space="preserve">PHỤ LỤC TỔNG HỢP </t>
  </si>
  <si>
    <t>-</t>
  </si>
  <si>
    <t>Vốn sự nghiệp</t>
  </si>
  <si>
    <t>Vốn đầu tư</t>
  </si>
  <si>
    <t>Phân bổ kế hoạch vốn năm 2026</t>
  </si>
  <si>
    <t xml:space="preserve">PHÂN BỔ KẾ HOẠCH VỐN ĐẦU TƯ CÔNG VÀ KINH PHÍ THƯỜNG XUYÊN NĂM 2026 THỰC HIỆN CHƯƠNG TRÌNH MTQG XÂY DỰNG NÔNG THÔN MỚI, GIẢM NGHÈO BỀN VỮNG VÀ PHÁT TRIỂN KINH TẾ - XÃ HỘI VÙNG ĐỒNG BÀO DÂN TỘC THIỂU SỐ VÀ MIỀN NÚI GIAI ĐOẠN 2026 - 2035, GIAI ĐOẠN I: TỪ NĂM 2026 ĐẾN NĂM 2030
</t>
  </si>
  <si>
    <t>I</t>
  </si>
  <si>
    <t>HỢP PHẦN THỨ NHẤT</t>
  </si>
  <si>
    <t>II</t>
  </si>
  <si>
    <t>NỘI DUNG ĐẶC THÙ PHÁT TRIỂN KT-XH VÙNG ĐỒNG BÀO DTTS&amp;MN</t>
  </si>
  <si>
    <t>PHỤ LỤC II</t>
  </si>
  <si>
    <t xml:space="preserve">PHƯƠNG ÁN PHÂN BỔ KINH PHÍ THƯỜNG XUYÊN NĂM 2026 THỰC HIỆN CHƯƠNG TRÌNH MTQG XÂY DỰNG NÔNG THÔN MỚI, GIẢM NGHÈO BỀN VỮNG VÀ PHÁT TRIỂN KINH TẾ - XÃ HỘI VÙNG ĐỒNG BÀO DÂN TỘC THIỂU SỐ VÀ MIỀN NÚI GIAI ĐOẠN 2026 - 2035, GIAI ĐOẠN I: TỪ NĂM 2026 ĐẾN NĂM 2030
</t>
  </si>
  <si>
    <t xml:space="preserve">Nội dung thành phần 02:Phát triển hạ tầng KT-XH nông thôn toàn diện, đồng bộ, hiện đại, kết nối hiệu quả với đô thị và thích ứng biến đổi khí hậu </t>
  </si>
  <si>
    <t xml:space="preserve">CHƯƠNG TRÌNH MTQG XÂY DỰNG NÔNG THÔN MỚI, GIẢM NGHÈO BỀN VỮNG VÀ PHÁT TRIỂN KINH TẾ - XÃ HỘI VÙNG ĐỒNG BÀO DÂN TỘC THIỂU SỐ VÀ MIỀN NÚI GIAI ĐOẠN 2026 - 2035, GIAI ĐOẠN I: TỪ NĂM 2026 ĐẾN NĂM 2030
</t>
  </si>
  <si>
    <t>Nội dung thành phần 04:Phát triển nguồn nhân lực và hỗ trợ tạo việc làm bền vững</t>
  </si>
  <si>
    <t>Nội dung thành phần 01:Hoàn thiện quy hoạch bảo đảm đồng bộ, phù hợp, phát huy lợi thế vùng, miền và phát triển bền vững</t>
  </si>
  <si>
    <t>Nội dung thành phần 05:Nâng cao chất lượng dịch vụ hành chính công, trợ giúp pháp lý và thúc đẩy bình đẳng giới</t>
  </si>
  <si>
    <t>Nội dung thành phần 06:Khoa học, công nghệ, đổi mới sáng tạo và chuyển
đổi số trong NTM, giảm nghèo và vùng DTTS&amp;MN</t>
  </si>
  <si>
    <t>Nội dung thành phần 07: Xây dựng môi trường và cảnh quan nông thôn sáng, xanh, sạch, đẹp, an toàn và thích ứng với biến đổi khí hậu; tăng cường công tác bảo đảm an toàn thực phẩm tại khu vực nông thôn</t>
  </si>
  <si>
    <t>Nội dung thành phần 08:Phát huy vai trò của Mặt trận Tổ quốc Việt Nam và các tổ chức chính trị - xã hội</t>
  </si>
  <si>
    <t>Nội dung thành phần 09:Bảo đảm QP, AN và trật tự an toàn xã hội</t>
  </si>
  <si>
    <t>Nội dung thành phần 10:Nâng cao năng lực, truyền thông, kiểm tra, giám
sát, đánh giá và hỗ trợ vận hành Chương trình</t>
  </si>
  <si>
    <t>Nội dung thành phần 01: Hỗ trợ giải quyết nhu cầu thiết yếu và ổn định địa bàn vùng đồng bào DTTS&amp;MN</t>
  </si>
  <si>
    <t>Nội dung thành phần 02: Hỗ trợ phát triển sản xuất, tạo sinh kế và nâng cao
thu nhập cho người dân vùng đồng bào DTTS&amp;MN</t>
  </si>
  <si>
    <t>Nội dung thành phần03: Phát triển giáo dục, y tế, văn hóa, bình đẳng giới và bảo đảm an sinh tại vùng đồng bào DTTS&amp;MN</t>
  </si>
  <si>
    <t>Nội dung thành phần 04: Chính sách đặc thù ưu tiên hỗ trợ, phát triển các dân tộc còn gặp nhiều khó khăn, có khó khăn đặc thù</t>
  </si>
  <si>
    <t>Nội dung thành phần 05: Công tác truyền thông, tuyên truyền; ứng dụng CNTT, chuyển đổi số hỗ trợ phát triển KT-XH vùng đồng bào DTTS&amp;MN</t>
  </si>
  <si>
    <t>Nội dung thành phần 03:Phát triển kinh tế nông thôn theo hướng sinh thái, hiện đại, tích hợp đa giá trị và đáp ứng nhu cầu thị trường</t>
  </si>
  <si>
    <t>Nội dung 01: Rà soát, lập, phê duyệt quy hoạch chung xã theo pháp luật về quy hoạch đô thị và nông thôn phù hợp với tình hình KT-XH của xã; quy hoạch cấp tỉnh theo quy định. Ban hành quy
chế quản lý kiến trúc điểm dân cư nông thôn theo pháp luật về kiến trúc;</t>
  </si>
  <si>
    <t>Nội dung 02: Thực hiện xây dựng, quản lý quy hoạch xây dựng NTM trên nền tảng công nghệ ứng dụng hệ thống thông tin địa lý (GIS hóa) để cập nhật vào Hệ thống cơ sở dữ liệu quốc gia về quy hoạch và được cung cấp, chia sẻ cho các tổ chức, cá nhân theo quy định.</t>
  </si>
  <si>
    <t>Nội dung 02: Tiếp tục hoàn thiện và nâng cao chất lượng công trình thủy lợi theo hướng đồng bộ, hiện đại, khép kín, linh hoạt,</t>
  </si>
  <si>
    <t>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ATK, biên giới và hải đảo;</t>
  </si>
  <si>
    <t>Nội dung 03: Tăng cường năng lực phòng, chống thiên tai cấp xã nhằm chủ động phòng ngừa, ứng phó kịp thời, khắc phục hậu quả thiên tai có hiệu quả thông qua xây dựng hệ thống cảnh báo sớm,
trang bị thiết bị thiết yếu, tổ chức lực lượng xung kích phòng, chống thiên tai và tuyên truyền, phổ biến, tập huấn, hướng dẫn nâng cao nhận thức cộng đồng về phòng, chống thiên tai, thích ứng với biến đổi khí hậu, nhất là tại các xã, thôn đặc biệt khó khăn, vùng đồng bào DTTS&amp;MN, ATK, biên giới và hải đảo, vùng có nguy cơ rủi ro cao và dễ bị tổn thương do biến đổi khí hậu;</t>
  </si>
  <si>
    <t>Nội dung 04: Đầu tư, cải tạo và nâng cấp hệ thống lưới điện nông thôn phục vụ dân sinh và sản xuất theo hướng an toàn, tin cậy, ổn định và đảm bảo mỹ quan. Trong đó, tập trung, ưu tiên hỗ trợ đầu tư, nâng cấp cho các xã, thôn đặc biệt khó khăn, vùng đồng bào DTTS&amp;MN, ATK, biên giới và hải đảo. Khuyến khích phát triển nguồn năng lượng tái tạo (điện mặt trời, điện gió…) phù hợp điều kiện vùng, miền, hướng tới hạ tầng điện thông minh và phát triển bền vững;</t>
  </si>
  <si>
    <t>Nội dung 05: Tiếp tục đầu tư xây dựng, nâng cấp cơ sở vật chất, mua sắm trang thiết bị dạy học, thư viện cho các cơ sở giáo dục mầm non, cơ sở giáo dục phổ thông trên địa bàn nông thôn theo hướng hiện đại, chuẩn hóa và số hóa, đáp ứng yêu cầu học tập cơ bản. Tập trung, ưu tiên hỗ trợ đầu tư trên địa bàn các xã, thôn đặc biệt khó khăn, ATK, biên giới và hải đảo</t>
  </si>
  <si>
    <t>Nội dung 06: Từng bước hoàn thiện hệ thống cơ sở hạ tầng thương mại nông thôn; phát triển các mô hình chợ đáp ứng các tiêu chí đảm bảo an toàn thực phẩm cấp xã; thúc đẩy hoạt động thương mại điện tử; khuyến khích phát triển hệ thống dịch vụ logistics gắn với vùng sản xuất hàng hóa. Tập trung, ưu tiên hỗ trợ đầu tư xây dựng, cải tạo nâng cấp mạng lưới chợ vùng đồng bào DTTS&amp;MN, ATK, biên giới và hải đảo</t>
  </si>
  <si>
    <t>Nội dung 08: Phát triển hạ tầng số, hạ tầng viễn thông trên địa bàn nông thôn; duy trì điểm phục vụ bưu chính phục vụ công cộng và chính quyền số. Tập trung, ưu tiên hỗ trợ đầu tư cho các xã,
thôn đặc biệt khó khăn, vùng đồng bào DTTS&amp;MN, ATK, biên giới và hải đảo</t>
  </si>
  <si>
    <t>Nội dung 09: Hiện đại hóa hệ thống truyền thanh xã để cung cấp thông tin thiết yếu đến người dân (bao gồm thiết lập mới đài truyền thanh xã; nâng cấp hoạt động của đài truyền thanh xã; mở rộng cụm thu phát thanh ứng dụng CNTT - viễn thông đối với các</t>
  </si>
  <si>
    <t>Nội dung 10: Phát triển công trình cấp nước sạch tập trung tại các xã hoặc liên xã phù hợp với đặc thù vùng, miền, bảo đảm hoạt động hiệu quả, bền vững, trong đó tập trung, ưu tiên đầu tư tại các xã, thôn đặc biệt khó khăn; khu vực biên giới; vùng khan hiếm, khó khăn về nguồn nước; khu vực thường xuyên bị ảnh hưởng của hạn hán, xâm nhập mặn, ô nhiễm nguồn nước; vùng đồng bào DTTS&amp;MN; khu vực bãi ngang, ven biển và hải đảo và hỗ trợ cấp nước hộ gia đình đạt chuẩn cho hộ nghèo, hộ cận nghèo, hộ mới thoát nghèo, hộ trên địa bàn vùng đồng bào DTTS&amp;MN, hộ trên địa bàn khó tiếp cận với nước sạch tập trung;</t>
  </si>
  <si>
    <t>Nội dung 11: Phát triển hệ thống và hạ tầng kỹ thuật thu gom, xử lý nước thải; thu gom, lưu giữ, vận chuyển, tái sử dụng, tái chế và xử lý chất thải rắn; khuyến khích sự tham gia của các doanh nghiệp, đảm bảo đồng bộ, hiệu quả, không gây ô nhiễm môi trường. Đầu tư, hoàn thiện hệ thống thu gom, phân loại, xử lý chất thải rắn, nước thải hộ gia đình và cụm dân cư ứng dụng công nghệ phù hợp, thân thiện môi trường. Phát triển hạ tầng thúc đẩy kinh tế tuần hoàn trong thu gom, xử lý, tái chế chất thải chăn nuôi và phụ phẩm nông nghiệp. Tập trung, ưu tiên cho địa bàn các xã, thôn đặc biệt khó khăn, vùng đồng bào DTTS&amp;MN, ATK, biên giới và hải đảo;</t>
  </si>
  <si>
    <t>Nội dung 12: Thực hiện bố trí ổn định dân cư (với các hình thức bố trí: Tập trung hình thành điểm dân cư mới; xen ghép vào các điểm dân cư hiện có hoặc ổn định tại chỗ đối với địa bàn không có quỹ đất để bố trí tái định cư) theo quy hoạch, kế hoạch của Nhà nước tại các vùng: Thiên tai, đặc biệt khó khăn, biên giới, hải đảo, di cư tự do, khu rừng đặc dụng (theo danh mục dự án,
phương án được cấp có thẩm quyền phê duyệt);</t>
  </si>
  <si>
    <t>Nội dung 13: Hỗ trợ cải thiện nhà ở dân cư nông thôn theo hướng an toàn, kiên cố, thích ứng biến đổi khí hậu; ưu tiên hỗ trợ hộ nghèo, hộ cận nghèo, hộ mới thoát nghèo, đối tượng chính sách,
các hộ dân sống tại các khu vực có nguy cơ rủi ro thiên tai cao và dễ bị tổn thương do biến đổi khí hậu;</t>
  </si>
  <si>
    <t xml:space="preserve">Nội dung 14: Quản lý vận hành và bảo trì công trình được đầu tư xây dựng sau khi hoàn thành đưa vào sử dụng; từng bước hình thành mô hình quản lý, vận hành, khai thác và cung cấp dịch vụ
hạ tầng phù hợp.
</t>
  </si>
  <si>
    <t xml:space="preserve">Nội dung 01: Thực hiện cơ cấu lại ngành nông nghiệp và phát triển kinh tế nông thôn, tiểu thủ công nghiệp theo hướng sinh thái, hiện đại, tích hợp đa giá trị, phát huy lợi thế về địa hình, khí hậu, cảnh quan thiên nhiên, hạ tầng KT-XH và đáp ứng nhu cầu thị trường. Tập trung, ưu tiên áp dụng các quy trình sản xuất nông nghiệp giảm phát thải, nông nghiệp sinh thái, nông nghiệp hữu cơ, nông nghiệp tuần hoàn, bảo vệ tài nguyên; khuyến khích thực hành sản xuất nông nghiệp tốt (VietGAP, GlobalGAP), sử dụng vật tư nông nghiệp an toàn và truy xuất nguồn gốc;
</t>
  </si>
  <si>
    <t xml:space="preserve">Nội dung 02: Tiếp tục củng cố và phát triển kinh tế tập thể, HTX hiệu quả, hiện đại, gắn với chuỗi giá trị và sinh kế bền vững ở nông thôn. Tập trung, ưu tiên hỗ trợ HTX, THT trên địa bàn các xã, thôn đặc biệt khó khăn, vùng đồng bào DTTS&amp;MN, ATK, biên giới và hải đảo; HTX nông nghiệp ứng dụng công nghệ cao, chuyển đổi số, </t>
  </si>
  <si>
    <t xml:space="preserve">Nội dung 03: Hỗ trợ xây dựng vùng nguyên liệu tập trung đạt tiêu chuẩn, quy chuẩn và bảo đảm an toàn dịch bệnh; phát triển sản xuất hàng hóa quy mô lớn, liên kết chuỗi giá trị sản xuất và tiêu
thụ bền vững. Ứng dụng cơ giới hóa, cơ giới hóa đồng bộ, công nghệ cao, công nghệ số trong sản xuất, quản lý vùng trồng và xây dựng cơ sở dữ liệu vùng nguyên liệu. Triển khai áp dụng mã số
vùng trồng, mã số vùng nuôi đối với mọi loại cây trồng, vật nuôi; ứng dụng công nghệ số trong quản lý vùng trồng, vùng nuôi, truy xuất nguồn gốc đối với lương thực thực phẩm;
</t>
  </si>
  <si>
    <t>Nội dung 04: Phát triển sản phẩm OCOP theo Bộ tiêu chí và quy trình đánh giá, phân hạng sản phẩm OCOP được Thủ tướng Chính phủ phê duyệt, theo hướng chất lượng, đặc trưng, đa giá trị, thân thiện với môi trường, gắn với đẩy mạnh ứng dụng công nghệ trong chế biến, khai thác tiềm năng, lợi thế và giá trị văn hóa địa phương; xây dựng thương hiệu, mở rộng thị trường và thúc đẩy sản phẩm OCOP xanh. Tập trung, ưu tiên hỗ trợ cho các chủ thể là các HTX, THT, doanh nghiệp nhỏ và vừa, trang trại và hộ sản xuất có đăng ký kinh doanh trên địa bàn các xã, thôn đặc biệt khó khăn, vùng đồng bào DTTS&amp;MN, ATK, biên giới và hải đảo; khuyến khích chủ thể là phụ nữ, người đồng bào DTTS, người khuyết tật tham gia sản xuất sản phẩm OCOP;</t>
  </si>
  <si>
    <t xml:space="preserve">Nội dung 05: Phát triển ngành nghề nông thôn; bảo tồn phát triển làng nghề, làng nghề truyền thống theo hướng bền vững, nâng tầm thương hiệu làng nghề phù hợp với điều kiện KT-XH và văn </t>
  </si>
  <si>
    <t>PHỤ LỤC 1</t>
  </si>
  <si>
    <t>(Kèm theo Tờ trình số …/TTr-UBND, ngày …/9/2026 của UBND xã Tu Mơ Rông)</t>
  </si>
  <si>
    <t xml:space="preserve">Tên dự án </t>
  </si>
  <si>
    <t>Chủ đầu tư</t>
  </si>
  <si>
    <t xml:space="preserve">Địa điểm </t>
  </si>
  <si>
    <t>Quy mô</t>
  </si>
  <si>
    <t>Tổng mức đầu tư</t>
  </si>
  <si>
    <t>Ngân sách Trung ương</t>
  </si>
  <si>
    <t>Ngân sách cấp Tỉnh</t>
  </si>
  <si>
    <t xml:space="preserve">Ngân sách cấp xã </t>
  </si>
  <si>
    <t>Nguồn vốn khác (nếu có)</t>
  </si>
  <si>
    <t>TỔNG HỢP</t>
  </si>
  <si>
    <t xml:space="preserve">HỢP PHẦN THỨ NHẤT: CÁC NỘI DUNG CHUNG THỰC HIỆN TRÊN ĐỊA BÀN </t>
  </si>
  <si>
    <t>Ban quản lý 
dự án và dịch vụ
 công ích xã
 Tu Mơ Rông</t>
  </si>
  <si>
    <t>Thôn Mô Pả</t>
  </si>
  <si>
    <t>Nội dung 02: 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 Trong đó, tập trung, ưu tiên đầu tư công trình thủy lợi cho các xã, thôn đặc biệt khó khăn, vùng đồng bào DTTS&amp;MN, an toàn khu, biên giới và hải đảo, vùng khan hiếm nước, vùng bị ảnh hưởng lớn của biến đổi khí hậu</t>
  </si>
  <si>
    <t xml:space="preserve">Nước tự chảy phục vụ tưới tiêu Núi Nhọn thôn Kon Pia </t>
  </si>
  <si>
    <t>Thôn Kon Pia</t>
  </si>
  <si>
    <t xml:space="preserve"> Đường ống dẫn nước và ao chứa nước</t>
  </si>
  <si>
    <t xml:space="preserve">Nước tự chảy nối tiếp  phục vụ tưới tiêu thôn Tu Cấp </t>
  </si>
  <si>
    <t>Thôn Tu Cấp</t>
  </si>
  <si>
    <t>Đường ống dẫn nước và ao chứa nước</t>
  </si>
  <si>
    <t>Nước tự chảy phục vụ tưới tiêu Kon Tun</t>
  </si>
  <si>
    <t>Đập đầu mối, đường ống và bể chứa</t>
  </si>
  <si>
    <t xml:space="preserve">Nước tự chảy nối tiếp phục vụ tưới tiêu thôn Ngọc Leng   </t>
  </si>
  <si>
    <t>Thôn Ngọc Leng</t>
  </si>
  <si>
    <t xml:space="preserve"> Đường ống, kênh và công trình trên kênh</t>
  </si>
  <si>
    <t xml:space="preserve">PHƯƠNG ÁN KẾ HOẠCH VỐN ĐẦU TƯ CÔNG NĂM 2026 THỰC HIỆN CHƯƠNG TRÌNH MTQG XÂY DỰNG NÔNG THÔN MỚI, GIẢM NGHÈO BỀN VỮNG VÀ PHÁT TRIỂN KINH TẾ - XÃ HỘI VÙNG ĐỒNG BÀO DÂN TỘC THIỂU SỐ VÀ MIỀN NÚI GIAI ĐOẠN 2026 - 2035, GIAI ĐOẠN I: TỪ NĂM 2026 ĐẾN NĂM 2030
</t>
  </si>
  <si>
    <t>Phương án phân bổ kế hoạch đầu tư công năm 2026</t>
  </si>
  <si>
    <t>Kế hoạch vốn năm 2026</t>
  </si>
  <si>
    <t>Nội dung 03: Tăng cường năng lực phòng, chống thiên tai cấp xã nhằm chủ động phòng ngừa, ứng phó kịp thời, khắc phục hậu quả thiên tai có hiệu quả thông qua xây dựng hệ thống cảnh báo sớm, trang bị thiết bị thiết yếu, tổ chức lực lượng xung kích phòng, chống thiên tai và tuyên truyền, phổ biến, tập huấn, hướng dẫn nâng cao nhận thức cộng đồng về phòng, chống thiên tai, thích ứng với biến đổi khí hậu, nhất là tại các xã, thôn đặc biệt khó khăn, vùng đồng bào DTTS&amp;MN, an toàn khu, biên giới và hải đảo, vùng có nguy cơ rủi ro cao và dễ bị tổn thương do biến đổi khí hậu.</t>
  </si>
  <si>
    <t>1.1</t>
  </si>
  <si>
    <t>Phòng Xây dựng - Nông nghiệp và Môi trường</t>
  </si>
  <si>
    <t>Nội dung 04: Đầu tư, cải tạo và nâng cấp hệ thống lưới điện nông thôn phục vụ dân sinh và sản xuất theo hướng an toàn, tin cậy, ổn định và đảm bảo mỹ quan. Trong đó, tập trung, ưu tiên hỗ trợ đầu tư, nâng cấp cho các xã, thôn đặc biệt khó khăn, vùng đồng bào DTTS&amp;MN, an toàn khu, biên giới và hải đảo. Khuyến khích phát triển nguồn năng lượng tái tạo (điện mặt trời, điện gió…) phù hợp điều kiện vùng, miền, hướng tới hạ tầng điện thông minh và phát triển bền vững.</t>
  </si>
  <si>
    <t>1.2</t>
  </si>
  <si>
    <t>Nội dung 05: Hỗ trợ thiết lập, duy trì các điểm hỗ trợ đồng bào DTTS ứng dụng công nghệ thông tin tại xã, thôn để phục vụ phát triển kinh tế - xã hội và bảo đảm an ninh trật tự</t>
  </si>
  <si>
    <t>Công an xã</t>
  </si>
  <si>
    <t>Nội dung 06: Giải quyết những vấn đề cấp thiết vùng đồng bào DTTS&amp;MN, bao gồm: Giải quyết tình trạng thiếu đất ở, nhà ở; quy hoạch, sắp xếp, bố trí ổn định dân cư cho đồng bào DTTS còn di cư tự do và ở những nơi cần thiết; hỗ trợ đất ở, nhà ở cho các hộ trong diện quy hoạch, sắp xếp, bố trí ổn định dân cư; hỗ trợ đất sản xuất đối với đối tượng thay đổi chỗ ở khi bố trí quy hoạch, sắp xếp, ổn định dân cư; hỗ trợ kinh phí di chuyển các hộ từ nơi ở cũ đến nơi tái định cư; xây dựng mới hoặc cải tạo, nâng cấp công trình chống sạt lở tại những điểm xã, thôn có nguy cơ sạt lở cao, ảnh hưởng trực tiếp đến khu vực dân cư, trường học; đầu tư xây dựng nhà hoả táng, quy hoạch, bố trí quỹ đất làm các khu nghĩa địa, nghĩa trang tập trung vùng đồng bào DTTS</t>
  </si>
  <si>
    <t>Phòng Văn hóa - Xã hội</t>
  </si>
  <si>
    <t xml:space="preserve">Nội dung thành phần 01: Đầu tư xây dựng, hoàn thiện cơ sở hạ tầng đặc thù vùng đồng bào dân tộc thiểu số và miền núi </t>
  </si>
  <si>
    <t xml:space="preserve">Nội dung thành phần 02: Hỗ trợ phát triển sản xuất, tạo sinh kế và nâng cao thu nhập cho người dân vùng đồng bào dân tộc thiểu số và miền núi </t>
  </si>
  <si>
    <t>Nội dung 05: Thúc đẩy tiêu thụ sản phẩm vùng đồng bào DTTS&amp;MN</t>
  </si>
  <si>
    <t>Phòng Tài chính - Công thương</t>
  </si>
  <si>
    <t>2.1</t>
  </si>
  <si>
    <t>Nội dung 03: Thực hiện bình đẳng giới và giải quyết những vấn đề cấp thiết đối với phụ nữ và trẻ em vùng đồng bào DTTS&amp;MN; giảm thiểu tình trạng tảo hôn, hôn nhân cận huyết</t>
  </si>
  <si>
    <t>Hội LHPN xã</t>
  </si>
  <si>
    <t xml:space="preserve">Nội dung thành phần 03: Phát triển nguồn nhân lực vùng đồng bào dân tộc thiểu số và miền núi </t>
  </si>
  <si>
    <t>3.1</t>
  </si>
  <si>
    <t>Nội dung 01: Biểu dương, tôn vinh điển hình tiên tiến; phát huy vai trò của người có uy tín, chức sắc, chức việc tôn giáo, đồng bào DTTS và người dân sinh sống trên địa bàn</t>
  </si>
  <si>
    <t>Nội dung thành phần 05. Công tác truyền thông, tuyên truyền; ứng dụng công nghệ thông tin, chuyển đổi số  hỗ trợ phát triển kinh tế - xã hội vùng đồng bào DTTS&amp;MN</t>
  </si>
  <si>
    <t>4.1</t>
  </si>
  <si>
    <t>Phòng Văn hóa - Xã hội xã</t>
  </si>
  <si>
    <t>1.3</t>
  </si>
  <si>
    <t>1.4</t>
  </si>
  <si>
    <t>Trung tâm Cung ứng dịch vụ công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</si>
</sst>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 _₫_-;\-* #,##0.00\ _₫_-;_-* &quot;-&quot;??\ _₫_-;_-@_-"/>
    <numFmt numFmtId="165" formatCode="_(* #,##0.00_);_(* \(#,##0.00\);_(* &quot;-&quot;??_);_(@_)"/>
    <numFmt numFmtId="166" formatCode="_ * #,##0.00_ ;_ * \-#,##0.00_ ;_ * &quot;-&quot;??_ ;_ @_ "/>
    <numFmt numFmtId="167" formatCode="_(* #,##0_);_(* \(#,##0\);_(* &quot;-&quot;??_);_(@_)"/>
    <numFmt numFmtId="168" formatCode="#.##0"/>
  </numFmts>
  <fonts count="31">
    <font>
      <sz val="11"/>
      <color theme="1"/>
      <name val="Calibri"/>
      <charset val="134"/>
      <scheme val="minor"/>
    </font>
    <font>
      <b/>
      <sz val="12"/>
      <color theme="1"/>
      <name val="Times New Roman"/>
      <family val="1"/>
      <charset val="163"/>
    </font>
    <font>
      <b/>
      <sz val="12"/>
      <name val="Times New Roman"/>
      <family val="1"/>
      <charset val="163"/>
    </font>
    <font>
      <i/>
      <sz val="12"/>
      <color theme="1"/>
      <name val="Times New Roman"/>
      <family val="1"/>
      <charset val="163"/>
    </font>
    <font>
      <sz val="12"/>
      <color theme="1"/>
      <name val="Times New Roman"/>
      <family val="1"/>
      <charset val="163"/>
    </font>
    <font>
      <b/>
      <sz val="14"/>
      <color theme="1"/>
      <name val="Times New Roman"/>
      <family val="1"/>
      <charset val="163"/>
    </font>
    <font>
      <b/>
      <sz val="13.5"/>
      <color theme="1"/>
      <name val="Times New Roman"/>
      <family val="1"/>
      <charset val="163"/>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b/>
      <sz val="13.5"/>
      <name val="Times New Roman"/>
      <family val="1"/>
      <charset val="163"/>
    </font>
    <font>
      <sz val="11"/>
      <color theme="1"/>
      <name val="Calibri"/>
      <family val="2"/>
      <scheme val="minor"/>
    </font>
    <font>
      <b/>
      <sz val="12"/>
      <color theme="1"/>
      <name val="Times New Roman"/>
      <family val="1"/>
    </font>
    <font>
      <sz val="11"/>
      <color theme="1"/>
      <name val="Calibri"/>
      <family val="2"/>
      <charset val="163"/>
      <scheme val="minor"/>
    </font>
    <font>
      <sz val="12"/>
      <color theme="1"/>
      <name val="Times New Roman"/>
      <family val="1"/>
    </font>
    <font>
      <b/>
      <sz val="12"/>
      <color rgb="FFFF0000"/>
      <name val="Times New Roman"/>
      <family val="1"/>
    </font>
    <font>
      <sz val="12"/>
      <color rgb="FFFF0000"/>
      <name val="Times New Roman"/>
      <family val="1"/>
    </font>
    <font>
      <b/>
      <sz val="12"/>
      <name val="Times New Roman"/>
      <family val="1"/>
    </font>
    <font>
      <sz val="12"/>
      <name val="Times New Roman"/>
      <family val="1"/>
    </font>
    <font>
      <b/>
      <sz val="11"/>
      <color theme="1"/>
      <name val="Times New Roman"/>
      <family val="1"/>
    </font>
    <font>
      <sz val="11"/>
      <color theme="1"/>
      <name val="Times New Roman"/>
      <family val="1"/>
    </font>
    <font>
      <i/>
      <sz val="11"/>
      <color theme="1"/>
      <name val="Times New Roman"/>
      <family val="1"/>
    </font>
    <font>
      <sz val="14"/>
      <color theme="1"/>
      <name val="Times New Roman"/>
      <family val="1"/>
    </font>
    <font>
      <b/>
      <sz val="11"/>
      <color theme="1"/>
      <name val="Times New Roman"/>
      <family val="1"/>
      <charset val="163"/>
    </font>
    <font>
      <sz val="11"/>
      <color theme="1"/>
      <name val="Times New Roman"/>
      <family val="1"/>
      <charset val="163"/>
    </font>
    <font>
      <i/>
      <sz val="11"/>
      <color theme="1"/>
      <name val="Times New Roman"/>
      <family val="1"/>
      <charset val="163"/>
    </font>
    <font>
      <b/>
      <sz val="11"/>
      <name val="Times New Roman"/>
      <family val="1"/>
      <charset val="163"/>
    </font>
    <font>
      <i/>
      <sz val="13.5"/>
      <color theme="1"/>
      <name val="Times New Roman"/>
      <family val="1"/>
    </font>
  </fonts>
  <fills count="4">
    <fill>
      <patternFill patternType="none"/>
    </fill>
    <fill>
      <patternFill patternType="gray125"/>
    </fill>
    <fill>
      <patternFill patternType="solid">
        <fgColor rgb="FFC6EFCE"/>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2">
    <xf numFmtId="0" fontId="0" fillId="0" borderId="0"/>
    <xf numFmtId="165" fontId="7" fillId="0" borderId="0" applyFont="0" applyFill="0" applyBorder="0" applyAlignment="0" applyProtection="0"/>
    <xf numFmtId="165" fontId="7" fillId="0" borderId="0" applyFont="0" applyFill="0" applyBorder="0" applyAlignment="0" applyProtection="0"/>
    <xf numFmtId="43" fontId="12" fillId="0" borderId="0" applyFont="0" applyFill="0" applyBorder="0" applyAlignment="0" applyProtection="0"/>
    <xf numFmtId="165" fontId="8" fillId="0" borderId="0" applyFont="0" applyFill="0" applyBorder="0" applyAlignment="0" applyProtection="0"/>
    <xf numFmtId="166" fontId="9" fillId="0" borderId="0" applyFont="0" applyFill="0" applyBorder="0" applyAlignment="0" applyProtection="0"/>
    <xf numFmtId="0" fontId="10" fillId="2" borderId="0" applyNumberFormat="0" applyBorder="0" applyAlignment="0" applyProtection="0"/>
    <xf numFmtId="0" fontId="11" fillId="0" borderId="0"/>
    <xf numFmtId="0" fontId="12" fillId="0" borderId="0"/>
    <xf numFmtId="0" fontId="7" fillId="0" borderId="0"/>
    <xf numFmtId="0" fontId="14" fillId="0" borderId="0"/>
    <xf numFmtId="164" fontId="16" fillId="0" borderId="0" applyFont="0" applyFill="0" applyBorder="0" applyAlignment="0" applyProtection="0"/>
  </cellStyleXfs>
  <cellXfs count="97">
    <xf numFmtId="0" fontId="0" fillId="0" borderId="0" xfId="0"/>
    <xf numFmtId="0" fontId="1" fillId="0" borderId="0" xfId="0" applyFont="1"/>
    <xf numFmtId="0" fontId="2" fillId="0" borderId="0" xfId="0" applyFont="1"/>
    <xf numFmtId="0" fontId="4" fillId="0" borderId="0" xfId="0" applyFont="1" applyAlignment="1">
      <alignment horizontal="center" vertical="top"/>
    </xf>
    <xf numFmtId="0" fontId="4" fillId="0" borderId="0" xfId="0" applyFont="1"/>
    <xf numFmtId="3" fontId="1" fillId="0" borderId="0" xfId="0" applyNumberFormat="1" applyFont="1"/>
    <xf numFmtId="167" fontId="2" fillId="0" borderId="0" xfId="0" applyNumberFormat="1" applyFont="1"/>
    <xf numFmtId="3" fontId="2" fillId="0" borderId="0" xfId="0" applyNumberFormat="1" applyFont="1"/>
    <xf numFmtId="0" fontId="13"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4" fillId="0" borderId="1" xfId="11" applyFont="1" applyBorder="1" applyAlignment="1">
      <alignment horizontal="center" vertical="center" wrapText="1"/>
    </xf>
    <xf numFmtId="0" fontId="15" fillId="0" borderId="1" xfId="0" applyFont="1" applyBorder="1" applyAlignment="1">
      <alignment horizontal="center" vertical="center" wrapText="1"/>
    </xf>
    <xf numFmtId="164" fontId="15" fillId="0" borderId="1" xfId="11" applyFont="1" applyBorder="1" applyAlignment="1">
      <alignment horizontal="center" vertical="center" wrapText="1"/>
    </xf>
    <xf numFmtId="0" fontId="15" fillId="0" borderId="0" xfId="0" applyFont="1"/>
    <xf numFmtId="0" fontId="15"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2" xfId="0" applyFont="1" applyBorder="1" applyAlignment="1">
      <alignment horizontal="right"/>
    </xf>
    <xf numFmtId="0" fontId="17" fillId="0" borderId="1" xfId="0" applyFont="1" applyBorder="1" applyAlignment="1">
      <alignment horizontal="left" vertical="center" wrapText="1"/>
    </xf>
    <xf numFmtId="0" fontId="18" fillId="0" borderId="1" xfId="0" applyFont="1" applyBorder="1" applyAlignment="1">
      <alignment horizontal="center" vertical="center" wrapText="1"/>
    </xf>
    <xf numFmtId="0" fontId="19" fillId="0" borderId="1" xfId="0" applyFont="1" applyBorder="1" applyAlignment="1">
      <alignment horizontal="left" vertical="center" wrapText="1"/>
    </xf>
    <xf numFmtId="164" fontId="18" fillId="0" borderId="1" xfId="11" applyFont="1" applyBorder="1" applyAlignment="1">
      <alignment horizontal="center" vertical="center" wrapText="1"/>
    </xf>
    <xf numFmtId="0" fontId="18" fillId="0" borderId="0" xfId="0" applyFont="1"/>
    <xf numFmtId="0" fontId="20" fillId="0" borderId="1" xfId="0" applyFont="1" applyBorder="1" applyAlignment="1">
      <alignment horizontal="center" vertical="center" wrapText="1"/>
    </xf>
    <xf numFmtId="0" fontId="21" fillId="0" borderId="1" xfId="0" applyFont="1" applyBorder="1" applyAlignment="1">
      <alignment horizontal="left" vertical="center" wrapText="1"/>
    </xf>
    <xf numFmtId="164" fontId="20" fillId="0" borderId="1" xfId="11" applyFont="1" applyBorder="1" applyAlignment="1">
      <alignment horizontal="center" vertical="center" wrapText="1"/>
    </xf>
    <xf numFmtId="0" fontId="20" fillId="0" borderId="0" xfId="0" applyFont="1"/>
    <xf numFmtId="43" fontId="4" fillId="0" borderId="0" xfId="0" applyNumberFormat="1" applyFont="1"/>
    <xf numFmtId="0" fontId="4" fillId="0" borderId="0" xfId="0" applyNumberFormat="1" applyFont="1"/>
    <xf numFmtId="0" fontId="23" fillId="3" borderId="0" xfId="0" applyFont="1" applyFill="1"/>
    <xf numFmtId="0" fontId="23" fillId="3" borderId="0" xfId="0" applyFont="1" applyFill="1" applyAlignment="1">
      <alignment horizontal="left"/>
    </xf>
    <xf numFmtId="0" fontId="23" fillId="3" borderId="0" xfId="0" applyFont="1" applyFill="1" applyAlignment="1">
      <alignment horizontal="center"/>
    </xf>
    <xf numFmtId="0" fontId="23" fillId="3" borderId="9"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9" xfId="0" applyFont="1" applyFill="1" applyBorder="1" applyAlignment="1">
      <alignment horizontal="left" vertical="center" wrapText="1"/>
    </xf>
    <xf numFmtId="165" fontId="22" fillId="3" borderId="9" xfId="0" applyNumberFormat="1" applyFont="1" applyFill="1" applyBorder="1" applyAlignment="1">
      <alignment horizontal="center" vertical="center" wrapText="1"/>
    </xf>
    <xf numFmtId="168" fontId="22" fillId="3" borderId="9" xfId="0" applyNumberFormat="1" applyFont="1" applyFill="1" applyBorder="1" applyAlignment="1">
      <alignment horizontal="left" vertical="center" wrapText="1"/>
    </xf>
    <xf numFmtId="0" fontId="23" fillId="3" borderId="9" xfId="0" applyFont="1" applyFill="1" applyBorder="1" applyAlignment="1">
      <alignment horizontal="center" vertical="center"/>
    </xf>
    <xf numFmtId="0" fontId="22" fillId="3" borderId="9" xfId="0" applyFont="1" applyFill="1" applyBorder="1"/>
    <xf numFmtId="168" fontId="23" fillId="3" borderId="9" xfId="0" quotePrefix="1" applyNumberFormat="1" applyFont="1" applyFill="1" applyBorder="1" applyAlignment="1">
      <alignment horizontal="center" vertical="center" wrapText="1"/>
    </xf>
    <xf numFmtId="168" fontId="23" fillId="3" borderId="9" xfId="0" applyNumberFormat="1" applyFont="1" applyFill="1" applyBorder="1" applyAlignment="1">
      <alignment horizontal="left" vertical="center" wrapText="1"/>
    </xf>
    <xf numFmtId="165" fontId="23" fillId="3" borderId="9" xfId="11" applyNumberFormat="1" applyFont="1" applyFill="1" applyBorder="1" applyAlignment="1">
      <alignment horizontal="justify" vertical="center" wrapText="1"/>
    </xf>
    <xf numFmtId="0" fontId="22" fillId="3" borderId="9" xfId="0" applyFont="1" applyFill="1" applyBorder="1" applyAlignment="1">
      <alignment horizontal="center" vertical="center"/>
    </xf>
    <xf numFmtId="165" fontId="22" fillId="3" borderId="9" xfId="0" applyNumberFormat="1" applyFont="1" applyFill="1" applyBorder="1" applyAlignment="1">
      <alignment horizontal="center" vertical="center"/>
    </xf>
    <xf numFmtId="2" fontId="25" fillId="3" borderId="0" xfId="0" applyNumberFormat="1" applyFont="1" applyFill="1"/>
    <xf numFmtId="0" fontId="23" fillId="3" borderId="9" xfId="0" applyFont="1" applyFill="1" applyBorder="1" applyAlignment="1">
      <alignment horizontal="center" wrapText="1"/>
    </xf>
    <xf numFmtId="165" fontId="23" fillId="3" borderId="9" xfId="11" applyNumberFormat="1" applyFont="1" applyFill="1" applyBorder="1" applyAlignment="1">
      <alignment horizontal="right" vertical="center"/>
    </xf>
    <xf numFmtId="165" fontId="23" fillId="3" borderId="0" xfId="0" applyNumberFormat="1" applyFont="1" applyFill="1"/>
    <xf numFmtId="167" fontId="23" fillId="3" borderId="0" xfId="0" applyNumberFormat="1" applyFont="1" applyFill="1"/>
    <xf numFmtId="168" fontId="23" fillId="3" borderId="10" xfId="0" quotePrefix="1" applyNumberFormat="1" applyFont="1" applyFill="1" applyBorder="1" applyAlignment="1">
      <alignment horizontal="center" vertical="center" wrapText="1"/>
    </xf>
    <xf numFmtId="168" fontId="23" fillId="3" borderId="10" xfId="0" applyNumberFormat="1" applyFont="1" applyFill="1" applyBorder="1" applyAlignment="1">
      <alignment horizontal="left" vertical="center" wrapText="1"/>
    </xf>
    <xf numFmtId="0" fontId="23" fillId="3" borderId="10" xfId="0" applyFont="1" applyFill="1" applyBorder="1" applyAlignment="1">
      <alignment horizontal="center" wrapText="1"/>
    </xf>
    <xf numFmtId="0" fontId="23" fillId="3" borderId="10" xfId="0" applyFont="1" applyFill="1" applyBorder="1" applyAlignment="1">
      <alignment horizontal="center" vertical="center"/>
    </xf>
    <xf numFmtId="0" fontId="23" fillId="3" borderId="10" xfId="0" applyFont="1" applyFill="1" applyBorder="1" applyAlignment="1">
      <alignment horizontal="center" vertical="center" wrapText="1"/>
    </xf>
    <xf numFmtId="165" fontId="23" fillId="3" borderId="10" xfId="11" applyNumberFormat="1" applyFont="1" applyFill="1" applyBorder="1" applyAlignment="1">
      <alignment horizontal="right" vertical="center"/>
    </xf>
    <xf numFmtId="0" fontId="22" fillId="3" borderId="10" xfId="0" applyFont="1" applyFill="1" applyBorder="1"/>
    <xf numFmtId="0" fontId="22" fillId="3" borderId="9" xfId="0" applyFont="1" applyFill="1" applyBorder="1" applyAlignment="1">
      <alignment horizontal="center" vertical="center" wrapText="1"/>
    </xf>
    <xf numFmtId="165" fontId="23" fillId="3" borderId="10" xfId="11" applyNumberFormat="1" applyFont="1" applyFill="1" applyBorder="1" applyAlignment="1">
      <alignment horizontal="justify" vertical="center" wrapText="1"/>
    </xf>
    <xf numFmtId="0" fontId="27" fillId="0" borderId="0" xfId="0" applyFont="1"/>
    <xf numFmtId="0" fontId="27" fillId="0" borderId="0" xfId="0" applyFont="1" applyAlignment="1">
      <alignment horizontal="center" vertical="top"/>
    </xf>
    <xf numFmtId="3" fontId="26" fillId="0" borderId="0" xfId="0" applyNumberFormat="1" applyFont="1"/>
    <xf numFmtId="0" fontId="26" fillId="0" borderId="0" xfId="0" applyFont="1"/>
    <xf numFmtId="0" fontId="29" fillId="0" borderId="1" xfId="0" applyFont="1" applyBorder="1" applyAlignment="1">
      <alignment horizontal="center" vertical="center" wrapText="1"/>
    </xf>
    <xf numFmtId="0" fontId="29" fillId="0" borderId="0" xfId="0" applyFont="1"/>
    <xf numFmtId="167" fontId="29" fillId="0" borderId="0" xfId="0" applyNumberFormat="1" applyFont="1"/>
    <xf numFmtId="3" fontId="29" fillId="0" borderId="0" xfId="0" applyNumberFormat="1" applyFont="1"/>
    <xf numFmtId="0" fontId="26" fillId="0" borderId="1" xfId="0" applyFont="1" applyBorder="1" applyAlignment="1">
      <alignment horizontal="center" vertical="center" wrapText="1"/>
    </xf>
    <xf numFmtId="164" fontId="26" fillId="0" borderId="1" xfId="11" applyFont="1" applyBorder="1" applyAlignment="1">
      <alignment horizontal="center" vertical="center" wrapText="1"/>
    </xf>
    <xf numFmtId="0" fontId="26" fillId="0" borderId="1" xfId="0" applyFont="1" applyBorder="1" applyAlignment="1">
      <alignment horizontal="left"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center" wrapText="1"/>
    </xf>
    <xf numFmtId="164" fontId="27" fillId="0" borderId="1" xfId="11" applyFont="1" applyBorder="1" applyAlignment="1">
      <alignment horizontal="center" vertical="center" wrapText="1"/>
    </xf>
    <xf numFmtId="164" fontId="27" fillId="3" borderId="1" xfId="11" applyFont="1" applyFill="1" applyBorder="1" applyAlignment="1">
      <alignment vertical="center" wrapText="1"/>
    </xf>
    <xf numFmtId="0" fontId="6"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5" fillId="0" borderId="0" xfId="0" applyFont="1" applyAlignment="1">
      <alignment horizontal="center"/>
    </xf>
    <xf numFmtId="0" fontId="6" fillId="0" borderId="0" xfId="0" applyFont="1" applyAlignment="1">
      <alignment horizontal="center" vertical="center" wrapText="1"/>
    </xf>
    <xf numFmtId="0" fontId="3" fillId="0" borderId="2" xfId="0" applyFont="1" applyBorder="1" applyAlignment="1">
      <alignment horizontal="right"/>
    </xf>
    <xf numFmtId="0" fontId="30" fillId="0" borderId="0" xfId="0" applyFont="1" applyAlignment="1">
      <alignment horizontal="center" vertical="center" wrapText="1"/>
    </xf>
    <xf numFmtId="0" fontId="22" fillId="3" borderId="0" xfId="0" applyFont="1" applyFill="1" applyAlignment="1">
      <alignment horizontal="center"/>
    </xf>
    <xf numFmtId="0" fontId="22" fillId="3" borderId="0" xfId="0" applyFont="1" applyFill="1" applyAlignment="1">
      <alignment horizontal="center" vertical="center" wrapText="1"/>
    </xf>
    <xf numFmtId="0" fontId="24" fillId="3" borderId="0" xfId="0" applyFont="1" applyFill="1" applyAlignment="1">
      <alignment horizontal="center"/>
    </xf>
    <xf numFmtId="0" fontId="22" fillId="3" borderId="8"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6" fillId="0" borderId="0" xfId="0" applyFont="1" applyAlignment="1">
      <alignment horizontal="center"/>
    </xf>
    <xf numFmtId="0" fontId="26" fillId="0" borderId="0" xfId="0" applyFont="1" applyAlignment="1">
      <alignment horizontal="center" vertical="center" wrapText="1"/>
    </xf>
    <xf numFmtId="0" fontId="28" fillId="0" borderId="2" xfId="0" applyFont="1" applyBorder="1" applyAlignment="1">
      <alignment horizontal="right"/>
    </xf>
    <xf numFmtId="0" fontId="26" fillId="0" borderId="1"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4" fillId="0" borderId="0" xfId="0" applyFont="1" applyAlignment="1">
      <alignment horizontal="center" vertical="center" wrapText="1"/>
    </xf>
  </cellXfs>
  <cellStyles count="12">
    <cellStyle name="Comma" xfId="11" builtinId="3"/>
    <cellStyle name="Comma 10 10" xfId="1"/>
    <cellStyle name="Comma 10 10 2" xfId="2"/>
    <cellStyle name="Comma 2" xfId="3"/>
    <cellStyle name="Comma 2 2 2" xfId="4"/>
    <cellStyle name="Comma 60" xfId="5"/>
    <cellStyle name="Good 2" xfId="6"/>
    <cellStyle name="Normal" xfId="0" builtinId="0"/>
    <cellStyle name="Normal 12" xfId="7"/>
    <cellStyle name="Normal 2" xfId="8"/>
    <cellStyle name="Normal 3" xfId="10"/>
    <cellStyle name="Normal 69_Phu bieur theo CV 71 của Phòng dan toc"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activeCell="B12" sqref="B12"/>
    </sheetView>
  </sheetViews>
  <sheetFormatPr defaultColWidth="8.86328125" defaultRowHeight="15.4"/>
  <cols>
    <col min="1" max="1" width="5" style="3" customWidth="1"/>
    <col min="2" max="2" width="66.3984375" style="4" customWidth="1"/>
    <col min="3" max="3" width="14.59765625" style="4" customWidth="1"/>
    <col min="4" max="5" width="13.73046875" style="4" customWidth="1"/>
    <col min="6" max="6" width="14.3984375" style="4" customWidth="1"/>
    <col min="7" max="7" width="13" style="4" customWidth="1"/>
    <col min="8" max="8" width="9.59765625" style="4" customWidth="1"/>
    <col min="9" max="10" width="8.86328125" style="4"/>
    <col min="11" max="11" width="14.3984375" style="4" customWidth="1"/>
    <col min="12" max="12" width="13.86328125" style="4" customWidth="1"/>
    <col min="13" max="13" width="18.3984375" style="4" customWidth="1"/>
    <col min="14" max="14" width="13" style="4" customWidth="1"/>
    <col min="15" max="16384" width="8.86328125" style="4"/>
  </cols>
  <sheetData>
    <row r="1" spans="1:14" ht="21.75" customHeight="1">
      <c r="A1" s="78" t="s">
        <v>12</v>
      </c>
      <c r="B1" s="78"/>
      <c r="C1" s="78"/>
      <c r="D1" s="78"/>
      <c r="E1" s="78"/>
      <c r="F1" s="78"/>
      <c r="G1" s="78"/>
      <c r="H1" s="78"/>
    </row>
    <row r="2" spans="1:14" ht="70.25" customHeight="1">
      <c r="A2" s="79" t="s">
        <v>17</v>
      </c>
      <c r="B2" s="79"/>
      <c r="C2" s="79"/>
      <c r="D2" s="79"/>
      <c r="E2" s="79"/>
      <c r="F2" s="79"/>
      <c r="G2" s="79"/>
      <c r="H2" s="79"/>
    </row>
    <row r="3" spans="1:14" ht="27.85" customHeight="1">
      <c r="A3" s="81" t="s">
        <v>61</v>
      </c>
      <c r="B3" s="81"/>
      <c r="C3" s="81"/>
      <c r="D3" s="81"/>
      <c r="E3" s="81"/>
      <c r="F3" s="81"/>
      <c r="G3" s="81"/>
      <c r="H3" s="81"/>
    </row>
    <row r="4" spans="1:14" ht="17.25" customHeight="1">
      <c r="G4" s="80" t="s">
        <v>9</v>
      </c>
      <c r="H4" s="80"/>
    </row>
    <row r="5" spans="1:14" ht="21.75" customHeight="1">
      <c r="A5" s="72" t="s">
        <v>0</v>
      </c>
      <c r="B5" s="72" t="s">
        <v>7</v>
      </c>
      <c r="C5" s="72" t="s">
        <v>16</v>
      </c>
      <c r="D5" s="72"/>
      <c r="E5" s="72"/>
      <c r="F5" s="72"/>
      <c r="G5" s="72"/>
      <c r="H5" s="72" t="s">
        <v>1</v>
      </c>
    </row>
    <row r="6" spans="1:14" s="1" customFormat="1" ht="20.25" customHeight="1">
      <c r="A6" s="72"/>
      <c r="B6" s="72"/>
      <c r="C6" s="72"/>
      <c r="D6" s="72"/>
      <c r="E6" s="72"/>
      <c r="F6" s="72"/>
      <c r="G6" s="72"/>
      <c r="H6" s="72"/>
      <c r="I6" s="5"/>
      <c r="J6" s="5"/>
    </row>
    <row r="7" spans="1:14" s="1" customFormat="1" ht="22.5" customHeight="1">
      <c r="A7" s="72"/>
      <c r="B7" s="72"/>
      <c r="C7" s="72"/>
      <c r="D7" s="72"/>
      <c r="E7" s="72"/>
      <c r="F7" s="72"/>
      <c r="G7" s="72"/>
      <c r="H7" s="72"/>
    </row>
    <row r="8" spans="1:14" s="1" customFormat="1" ht="23.25" customHeight="1">
      <c r="A8" s="72"/>
      <c r="B8" s="72"/>
      <c r="C8" s="72" t="s">
        <v>2</v>
      </c>
      <c r="D8" s="73" t="s">
        <v>3</v>
      </c>
      <c r="E8" s="75" t="s">
        <v>8</v>
      </c>
      <c r="F8" s="76"/>
      <c r="G8" s="77"/>
      <c r="H8" s="72"/>
    </row>
    <row r="9" spans="1:14" s="2" customFormat="1" ht="54" customHeight="1">
      <c r="A9" s="72"/>
      <c r="B9" s="72"/>
      <c r="C9" s="72"/>
      <c r="D9" s="74"/>
      <c r="E9" s="8" t="s">
        <v>5</v>
      </c>
      <c r="F9" s="8" t="s">
        <v>4</v>
      </c>
      <c r="G9" s="8" t="s">
        <v>6</v>
      </c>
      <c r="H9" s="72"/>
      <c r="K9" s="6"/>
      <c r="M9" s="7"/>
      <c r="N9" s="7"/>
    </row>
    <row r="10" spans="1:14" s="13" customFormat="1" ht="27.85" customHeight="1">
      <c r="A10" s="11"/>
      <c r="B10" s="11" t="s">
        <v>11</v>
      </c>
      <c r="C10" s="12">
        <f>C11+C13</f>
        <v>6083.7000000000007</v>
      </c>
      <c r="D10" s="12">
        <f t="shared" ref="D10:G10" si="0">D11+D13</f>
        <v>4704.3</v>
      </c>
      <c r="E10" s="12">
        <f t="shared" si="0"/>
        <v>1379.4</v>
      </c>
      <c r="F10" s="12">
        <f t="shared" si="0"/>
        <v>934.1</v>
      </c>
      <c r="G10" s="12">
        <f t="shared" si="0"/>
        <v>445.3</v>
      </c>
      <c r="H10" s="12"/>
    </row>
    <row r="11" spans="1:14" s="13" customFormat="1" ht="27.85" customHeight="1">
      <c r="A11" s="11">
        <v>1</v>
      </c>
      <c r="B11" s="14" t="s">
        <v>15</v>
      </c>
      <c r="C11" s="12">
        <f>C12</f>
        <v>4527.7000000000007</v>
      </c>
      <c r="D11" s="12">
        <f t="shared" ref="D11:G11" si="1">D12</f>
        <v>3490.3</v>
      </c>
      <c r="E11" s="12">
        <f t="shared" si="1"/>
        <v>1037.4000000000001</v>
      </c>
      <c r="F11" s="12">
        <f t="shared" si="1"/>
        <v>639.1</v>
      </c>
      <c r="G11" s="12">
        <f t="shared" si="1"/>
        <v>398.3</v>
      </c>
      <c r="H11" s="12"/>
    </row>
    <row r="12" spans="1:14" s="13" customFormat="1" ht="59.35" customHeight="1">
      <c r="A12" s="9" t="s">
        <v>13</v>
      </c>
      <c r="B12" s="15" t="s">
        <v>10</v>
      </c>
      <c r="C12" s="10">
        <f>D12+E12</f>
        <v>4527.7000000000007</v>
      </c>
      <c r="D12" s="10">
        <v>3490.3</v>
      </c>
      <c r="E12" s="10">
        <f>F12+G12</f>
        <v>1037.4000000000001</v>
      </c>
      <c r="F12" s="10">
        <v>639.1</v>
      </c>
      <c r="G12" s="10">
        <v>398.3</v>
      </c>
      <c r="H12" s="10"/>
    </row>
    <row r="13" spans="1:14" s="13" customFormat="1" ht="27.85" customHeight="1">
      <c r="A13" s="11">
        <v>2</v>
      </c>
      <c r="B13" s="14" t="s">
        <v>14</v>
      </c>
      <c r="C13" s="12">
        <f>C14</f>
        <v>1556</v>
      </c>
      <c r="D13" s="12">
        <f t="shared" ref="D13:G13" si="2">D14</f>
        <v>1214</v>
      </c>
      <c r="E13" s="12">
        <f t="shared" si="2"/>
        <v>342</v>
      </c>
      <c r="F13" s="12">
        <f t="shared" si="2"/>
        <v>295</v>
      </c>
      <c r="G13" s="12">
        <f t="shared" si="2"/>
        <v>47</v>
      </c>
      <c r="H13" s="12"/>
    </row>
    <row r="14" spans="1:14" ht="59.75" customHeight="1">
      <c r="A14" s="9" t="s">
        <v>13</v>
      </c>
      <c r="B14" s="15" t="s">
        <v>10</v>
      </c>
      <c r="C14" s="10">
        <f>D14+E14</f>
        <v>1556</v>
      </c>
      <c r="D14" s="10">
        <v>1214</v>
      </c>
      <c r="E14" s="10">
        <f>F14+G14</f>
        <v>342</v>
      </c>
      <c r="F14" s="10">
        <v>295</v>
      </c>
      <c r="G14" s="10">
        <v>47</v>
      </c>
      <c r="H14" s="10"/>
    </row>
    <row r="16" spans="1:14">
      <c r="C16" s="26"/>
      <c r="D16" s="27"/>
    </row>
  </sheetData>
  <mergeCells count="11">
    <mergeCell ref="C8:C9"/>
    <mergeCell ref="D8:D9"/>
    <mergeCell ref="E8:G8"/>
    <mergeCell ref="A1:H1"/>
    <mergeCell ref="A2:H2"/>
    <mergeCell ref="G4:H4"/>
    <mergeCell ref="A5:A9"/>
    <mergeCell ref="B5:B9"/>
    <mergeCell ref="C5:G7"/>
    <mergeCell ref="H5:H9"/>
    <mergeCell ref="A3:H3"/>
  </mergeCells>
  <pageMargins left="0.70866141732283472" right="0.70866141732283472" top="0.74803149606299213" bottom="0.74803149606299213" header="0.31496062992125984" footer="0.31496062992125984"/>
  <pageSetup paperSize="9" scale="8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workbookViewId="0">
      <selection activeCell="A14" sqref="A14"/>
    </sheetView>
  </sheetViews>
  <sheetFormatPr defaultColWidth="9.59765625" defaultRowHeight="13.9"/>
  <cols>
    <col min="1" max="1" width="5.796875" style="28" customWidth="1"/>
    <col min="2" max="2" width="67.1328125" style="29" customWidth="1"/>
    <col min="3" max="5" width="17.59765625" style="30" customWidth="1"/>
    <col min="6" max="11" width="11.3984375" style="28" customWidth="1"/>
    <col min="12" max="12" width="16.53125" style="28" customWidth="1"/>
    <col min="13" max="13" width="9.59765625" style="28"/>
    <col min="14" max="14" width="15.9296875" style="28" bestFit="1" customWidth="1"/>
    <col min="15" max="16384" width="9.59765625" style="28"/>
  </cols>
  <sheetData>
    <row r="1" spans="1:17">
      <c r="A1" s="82" t="s">
        <v>60</v>
      </c>
      <c r="B1" s="82"/>
      <c r="C1" s="82"/>
      <c r="D1" s="82"/>
      <c r="E1" s="82"/>
      <c r="F1" s="82"/>
      <c r="G1" s="82"/>
      <c r="H1" s="82"/>
      <c r="I1" s="82"/>
      <c r="J1" s="82"/>
      <c r="K1" s="82"/>
      <c r="L1" s="82"/>
    </row>
    <row r="2" spans="1:17" ht="47.75" customHeight="1">
      <c r="A2" s="83" t="s">
        <v>87</v>
      </c>
      <c r="B2" s="83"/>
      <c r="C2" s="83"/>
      <c r="D2" s="83"/>
      <c r="E2" s="83"/>
      <c r="F2" s="83"/>
      <c r="G2" s="83"/>
      <c r="H2" s="83"/>
      <c r="I2" s="83"/>
      <c r="J2" s="83"/>
      <c r="K2" s="83"/>
      <c r="L2" s="83"/>
    </row>
    <row r="3" spans="1:17">
      <c r="A3" s="84" t="s">
        <v>61</v>
      </c>
      <c r="B3" s="84"/>
      <c r="C3" s="84"/>
      <c r="D3" s="84"/>
      <c r="E3" s="84"/>
      <c r="F3" s="84"/>
      <c r="G3" s="84"/>
      <c r="H3" s="84"/>
      <c r="I3" s="84"/>
      <c r="J3" s="84"/>
      <c r="K3" s="84"/>
      <c r="L3" s="84"/>
    </row>
    <row r="4" spans="1:17" ht="15.4" customHeight="1"/>
    <row r="5" spans="1:17" ht="47.55" customHeight="1">
      <c r="A5" s="85" t="s">
        <v>0</v>
      </c>
      <c r="B5" s="85" t="s">
        <v>62</v>
      </c>
      <c r="C5" s="85" t="s">
        <v>63</v>
      </c>
      <c r="D5" s="85" t="s">
        <v>64</v>
      </c>
      <c r="E5" s="85" t="s">
        <v>65</v>
      </c>
      <c r="F5" s="85" t="s">
        <v>66</v>
      </c>
      <c r="G5" s="85" t="s">
        <v>89</v>
      </c>
      <c r="H5" s="85" t="s">
        <v>88</v>
      </c>
      <c r="I5" s="85"/>
      <c r="J5" s="85"/>
      <c r="K5" s="85"/>
      <c r="L5" s="85" t="s">
        <v>1</v>
      </c>
    </row>
    <row r="6" spans="1:17" ht="63.5" customHeight="1">
      <c r="A6" s="86"/>
      <c r="B6" s="86"/>
      <c r="C6" s="86"/>
      <c r="D6" s="86"/>
      <c r="E6" s="86"/>
      <c r="F6" s="86"/>
      <c r="G6" s="86"/>
      <c r="H6" s="31" t="s">
        <v>67</v>
      </c>
      <c r="I6" s="31" t="s">
        <v>68</v>
      </c>
      <c r="J6" s="31" t="s">
        <v>69</v>
      </c>
      <c r="K6" s="31" t="s">
        <v>70</v>
      </c>
      <c r="L6" s="86"/>
    </row>
    <row r="7" spans="1:17">
      <c r="A7" s="32"/>
      <c r="B7" s="33" t="s">
        <v>71</v>
      </c>
      <c r="C7" s="31"/>
      <c r="D7" s="31"/>
      <c r="E7" s="31"/>
      <c r="F7" s="34">
        <f>F8</f>
        <v>14150</v>
      </c>
      <c r="G7" s="34">
        <f t="shared" ref="G7:K7" si="0">G8</f>
        <v>4527.7</v>
      </c>
      <c r="H7" s="34">
        <f t="shared" si="0"/>
        <v>3490.3</v>
      </c>
      <c r="I7" s="34">
        <f t="shared" si="0"/>
        <v>639.1</v>
      </c>
      <c r="J7" s="34">
        <f t="shared" si="0"/>
        <v>398.3</v>
      </c>
      <c r="K7" s="34">
        <f t="shared" si="0"/>
        <v>0</v>
      </c>
      <c r="L7" s="31"/>
    </row>
    <row r="8" spans="1:17" ht="27">
      <c r="A8" s="32" t="s">
        <v>18</v>
      </c>
      <c r="B8" s="33" t="s">
        <v>72</v>
      </c>
      <c r="C8" s="31"/>
      <c r="D8" s="31"/>
      <c r="E8" s="31"/>
      <c r="F8" s="34">
        <f>F9</f>
        <v>14150</v>
      </c>
      <c r="G8" s="34">
        <f t="shared" ref="G8:K8" si="1">G9</f>
        <v>4527.7</v>
      </c>
      <c r="H8" s="34">
        <f t="shared" si="1"/>
        <v>3490.3</v>
      </c>
      <c r="I8" s="34">
        <f t="shared" si="1"/>
        <v>639.1</v>
      </c>
      <c r="J8" s="34">
        <f t="shared" si="1"/>
        <v>398.3</v>
      </c>
      <c r="K8" s="34">
        <f t="shared" si="1"/>
        <v>0</v>
      </c>
      <c r="L8" s="31"/>
    </row>
    <row r="9" spans="1:17" ht="94.5">
      <c r="A9" s="55">
        <v>1</v>
      </c>
      <c r="B9" s="35" t="s">
        <v>75</v>
      </c>
      <c r="C9" s="41"/>
      <c r="D9" s="41"/>
      <c r="E9" s="41"/>
      <c r="F9" s="42">
        <f t="shared" ref="F9:K9" si="2">SUM(F10:F13)</f>
        <v>14150</v>
      </c>
      <c r="G9" s="42">
        <f t="shared" si="2"/>
        <v>4527.7</v>
      </c>
      <c r="H9" s="42">
        <f t="shared" si="2"/>
        <v>3490.3</v>
      </c>
      <c r="I9" s="42">
        <f t="shared" si="2"/>
        <v>639.1</v>
      </c>
      <c r="J9" s="42">
        <f t="shared" si="2"/>
        <v>398.3</v>
      </c>
      <c r="K9" s="42">
        <f t="shared" si="2"/>
        <v>0</v>
      </c>
      <c r="L9" s="41"/>
      <c r="N9" s="43"/>
      <c r="O9" s="43"/>
      <c r="P9" s="43"/>
      <c r="Q9" s="43"/>
    </row>
    <row r="10" spans="1:17" ht="55.5">
      <c r="A10" s="38" t="s">
        <v>91</v>
      </c>
      <c r="B10" s="39" t="s">
        <v>76</v>
      </c>
      <c r="C10" s="44" t="s">
        <v>73</v>
      </c>
      <c r="D10" s="36" t="s">
        <v>77</v>
      </c>
      <c r="E10" s="31" t="s">
        <v>78</v>
      </c>
      <c r="F10" s="45">
        <v>2850</v>
      </c>
      <c r="G10" s="40">
        <f>SUM(H10:J10)</f>
        <v>900</v>
      </c>
      <c r="H10" s="45">
        <v>694</v>
      </c>
      <c r="I10" s="45">
        <v>127</v>
      </c>
      <c r="J10" s="45">
        <v>79</v>
      </c>
      <c r="K10" s="45"/>
      <c r="L10" s="37"/>
    </row>
    <row r="11" spans="1:17" ht="55.5">
      <c r="A11" s="38" t="s">
        <v>94</v>
      </c>
      <c r="B11" s="39" t="s">
        <v>79</v>
      </c>
      <c r="C11" s="44" t="s">
        <v>73</v>
      </c>
      <c r="D11" s="36" t="s">
        <v>80</v>
      </c>
      <c r="E11" s="31" t="s">
        <v>81</v>
      </c>
      <c r="F11" s="45">
        <v>2600</v>
      </c>
      <c r="G11" s="40">
        <f t="shared" ref="G11:G13" si="3">SUM(H11:J11)</f>
        <v>878</v>
      </c>
      <c r="H11" s="45">
        <v>677</v>
      </c>
      <c r="I11" s="45">
        <v>124</v>
      </c>
      <c r="J11" s="45">
        <v>77</v>
      </c>
      <c r="K11" s="45"/>
      <c r="L11" s="37"/>
      <c r="N11" s="46"/>
    </row>
    <row r="12" spans="1:17" ht="55.5">
      <c r="A12" s="38" t="s">
        <v>112</v>
      </c>
      <c r="B12" s="39" t="s">
        <v>82</v>
      </c>
      <c r="C12" s="31" t="s">
        <v>73</v>
      </c>
      <c r="D12" s="36" t="s">
        <v>74</v>
      </c>
      <c r="E12" s="31" t="s">
        <v>83</v>
      </c>
      <c r="F12" s="45">
        <v>6000</v>
      </c>
      <c r="G12" s="40">
        <f t="shared" si="3"/>
        <v>1799.6999999999998</v>
      </c>
      <c r="H12" s="45">
        <v>1387.3</v>
      </c>
      <c r="I12" s="45">
        <v>254.1</v>
      </c>
      <c r="J12" s="45">
        <v>158.30000000000001</v>
      </c>
      <c r="K12" s="45"/>
      <c r="L12" s="37"/>
      <c r="M12" s="47"/>
    </row>
    <row r="13" spans="1:17" ht="55.5">
      <c r="A13" s="48" t="s">
        <v>113</v>
      </c>
      <c r="B13" s="49" t="s">
        <v>84</v>
      </c>
      <c r="C13" s="50" t="s">
        <v>73</v>
      </c>
      <c r="D13" s="51" t="s">
        <v>85</v>
      </c>
      <c r="E13" s="52" t="s">
        <v>86</v>
      </c>
      <c r="F13" s="53">
        <v>2700</v>
      </c>
      <c r="G13" s="56">
        <f t="shared" si="3"/>
        <v>950</v>
      </c>
      <c r="H13" s="53">
        <v>732</v>
      </c>
      <c r="I13" s="53">
        <v>134</v>
      </c>
      <c r="J13" s="53">
        <v>84</v>
      </c>
      <c r="K13" s="53"/>
      <c r="L13" s="54"/>
    </row>
  </sheetData>
  <mergeCells count="12">
    <mergeCell ref="A1:L1"/>
    <mergeCell ref="A2:L2"/>
    <mergeCell ref="A3:L3"/>
    <mergeCell ref="A5:A6"/>
    <mergeCell ref="B5:B6"/>
    <mergeCell ref="C5:C6"/>
    <mergeCell ref="L5:L6"/>
    <mergeCell ref="D5:D6"/>
    <mergeCell ref="E5:E6"/>
    <mergeCell ref="F5:F6"/>
    <mergeCell ref="G5:G6"/>
    <mergeCell ref="H5:K5"/>
  </mergeCells>
  <pageMargins left="0.39370078740157483" right="0.31496062992125984" top="0.55118110236220474" bottom="0.74803149606299213" header="0.31496062992125984" footer="0.31496062992125984"/>
  <pageSetup paperSize="9" scale="6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abSelected="1" zoomScale="115" zoomScaleNormal="115" workbookViewId="0">
      <selection activeCell="C38" sqref="C38"/>
    </sheetView>
  </sheetViews>
  <sheetFormatPr defaultColWidth="8.86328125" defaultRowHeight="13.9"/>
  <cols>
    <col min="1" max="1" width="5" style="58" customWidth="1"/>
    <col min="2" max="2" width="66.3984375" style="57" customWidth="1"/>
    <col min="3" max="3" width="14.59765625" style="57" customWidth="1"/>
    <col min="4" max="5" width="13.73046875" style="57" customWidth="1"/>
    <col min="6" max="6" width="14.3984375" style="57" customWidth="1"/>
    <col min="7" max="7" width="13" style="57" customWidth="1"/>
    <col min="8" max="8" width="9.59765625" style="57" customWidth="1"/>
    <col min="9" max="10" width="8.86328125" style="57"/>
    <col min="11" max="11" width="14.3984375" style="57" customWidth="1"/>
    <col min="12" max="12" width="13.86328125" style="57" customWidth="1"/>
    <col min="13" max="13" width="18.3984375" style="57" customWidth="1"/>
    <col min="14" max="14" width="13" style="57" customWidth="1"/>
    <col min="15" max="16384" width="8.86328125" style="57"/>
  </cols>
  <sheetData>
    <row r="1" spans="1:14" ht="21.75" customHeight="1">
      <c r="A1" s="87" t="s">
        <v>22</v>
      </c>
      <c r="B1" s="87"/>
      <c r="C1" s="87"/>
      <c r="D1" s="87"/>
      <c r="E1" s="87"/>
      <c r="F1" s="87"/>
      <c r="G1" s="87"/>
      <c r="H1" s="87"/>
    </row>
    <row r="2" spans="1:14" ht="70.25" customHeight="1">
      <c r="A2" s="88" t="s">
        <v>23</v>
      </c>
      <c r="B2" s="88"/>
      <c r="C2" s="88"/>
      <c r="D2" s="88"/>
      <c r="E2" s="88"/>
      <c r="F2" s="88"/>
      <c r="G2" s="88"/>
      <c r="H2" s="88"/>
    </row>
    <row r="3" spans="1:14" ht="22.5" customHeight="1">
      <c r="A3" s="96" t="s">
        <v>61</v>
      </c>
      <c r="B3" s="96"/>
      <c r="C3" s="96"/>
      <c r="D3" s="96"/>
      <c r="E3" s="96"/>
      <c r="F3" s="96"/>
      <c r="G3" s="96"/>
      <c r="H3" s="96"/>
    </row>
    <row r="4" spans="1:14" ht="17.25" customHeight="1">
      <c r="G4" s="89" t="s">
        <v>9</v>
      </c>
      <c r="H4" s="89"/>
    </row>
    <row r="5" spans="1:14" ht="21.75" customHeight="1">
      <c r="A5" s="90" t="s">
        <v>0</v>
      </c>
      <c r="B5" s="90" t="s">
        <v>7</v>
      </c>
      <c r="C5" s="90" t="s">
        <v>16</v>
      </c>
      <c r="D5" s="90"/>
      <c r="E5" s="90"/>
      <c r="F5" s="90"/>
      <c r="G5" s="90"/>
      <c r="H5" s="90" t="s">
        <v>1</v>
      </c>
    </row>
    <row r="6" spans="1:14" s="60" customFormat="1" ht="20.25" customHeight="1">
      <c r="A6" s="90"/>
      <c r="B6" s="90"/>
      <c r="C6" s="90"/>
      <c r="D6" s="90"/>
      <c r="E6" s="90"/>
      <c r="F6" s="90"/>
      <c r="G6" s="90"/>
      <c r="H6" s="90"/>
      <c r="I6" s="59"/>
      <c r="J6" s="59"/>
    </row>
    <row r="7" spans="1:14" s="60" customFormat="1" ht="22.5" customHeight="1">
      <c r="A7" s="90"/>
      <c r="B7" s="90"/>
      <c r="C7" s="90"/>
      <c r="D7" s="90"/>
      <c r="E7" s="90"/>
      <c r="F7" s="90"/>
      <c r="G7" s="90"/>
      <c r="H7" s="90"/>
    </row>
    <row r="8" spans="1:14" s="60" customFormat="1" ht="23.25" customHeight="1">
      <c r="A8" s="90"/>
      <c r="B8" s="90"/>
      <c r="C8" s="90" t="s">
        <v>2</v>
      </c>
      <c r="D8" s="91" t="s">
        <v>3</v>
      </c>
      <c r="E8" s="93" t="s">
        <v>8</v>
      </c>
      <c r="F8" s="94"/>
      <c r="G8" s="95"/>
      <c r="H8" s="90"/>
    </row>
    <row r="9" spans="1:14" s="62" customFormat="1" ht="54" customHeight="1">
      <c r="A9" s="90"/>
      <c r="B9" s="90"/>
      <c r="C9" s="90"/>
      <c r="D9" s="92"/>
      <c r="E9" s="61" t="s">
        <v>5</v>
      </c>
      <c r="F9" s="61" t="s">
        <v>4</v>
      </c>
      <c r="G9" s="61" t="s">
        <v>6</v>
      </c>
      <c r="H9" s="90"/>
      <c r="K9" s="63"/>
      <c r="M9" s="64"/>
      <c r="N9" s="64"/>
    </row>
    <row r="10" spans="1:14" s="60" customFormat="1" ht="27.85" customHeight="1">
      <c r="A10" s="65"/>
      <c r="B10" s="65" t="s">
        <v>11</v>
      </c>
      <c r="C10" s="66">
        <f>C11+C17</f>
        <v>1556</v>
      </c>
      <c r="D10" s="66">
        <f t="shared" ref="D10:G10" si="0">D11+D17</f>
        <v>1214</v>
      </c>
      <c r="E10" s="66">
        <f t="shared" si="0"/>
        <v>342</v>
      </c>
      <c r="F10" s="66">
        <f t="shared" si="0"/>
        <v>295</v>
      </c>
      <c r="G10" s="66">
        <f t="shared" si="0"/>
        <v>47</v>
      </c>
      <c r="H10" s="66"/>
    </row>
    <row r="11" spans="1:14" s="60" customFormat="1" ht="27.85" customHeight="1">
      <c r="A11" s="65" t="s">
        <v>18</v>
      </c>
      <c r="B11" s="67" t="s">
        <v>19</v>
      </c>
      <c r="C11" s="66">
        <f>C12</f>
        <v>342</v>
      </c>
      <c r="D11" s="66">
        <f t="shared" ref="D11:G11" si="1">D12</f>
        <v>0</v>
      </c>
      <c r="E11" s="66">
        <f t="shared" si="1"/>
        <v>342</v>
      </c>
      <c r="F11" s="66">
        <f t="shared" si="1"/>
        <v>295</v>
      </c>
      <c r="G11" s="66">
        <f t="shared" si="1"/>
        <v>47</v>
      </c>
      <c r="H11" s="66"/>
    </row>
    <row r="12" spans="1:14" s="60" customFormat="1" ht="54.4" customHeight="1">
      <c r="A12" s="65">
        <v>1</v>
      </c>
      <c r="B12" s="67" t="s">
        <v>24</v>
      </c>
      <c r="C12" s="66">
        <f>C13+C16</f>
        <v>342</v>
      </c>
      <c r="D12" s="66">
        <f t="shared" ref="D12:G12" si="2">D13+D16</f>
        <v>0</v>
      </c>
      <c r="E12" s="66">
        <f t="shared" si="2"/>
        <v>342</v>
      </c>
      <c r="F12" s="66">
        <f t="shared" si="2"/>
        <v>295</v>
      </c>
      <c r="G12" s="66">
        <f t="shared" si="2"/>
        <v>47</v>
      </c>
      <c r="H12" s="66"/>
    </row>
    <row r="13" spans="1:14" s="60" customFormat="1" ht="128.65" customHeight="1">
      <c r="A13" s="68" t="s">
        <v>91</v>
      </c>
      <c r="B13" s="69" t="s">
        <v>90</v>
      </c>
      <c r="C13" s="70">
        <f>C14</f>
        <v>47</v>
      </c>
      <c r="D13" s="70">
        <f t="shared" ref="D13:G13" si="3">D14</f>
        <v>0</v>
      </c>
      <c r="E13" s="70">
        <f t="shared" si="3"/>
        <v>47</v>
      </c>
      <c r="F13" s="70">
        <f t="shared" si="3"/>
        <v>0</v>
      </c>
      <c r="G13" s="70">
        <f t="shared" si="3"/>
        <v>47</v>
      </c>
      <c r="H13" s="66"/>
    </row>
    <row r="14" spans="1:14" s="60" customFormat="1" ht="36.85" customHeight="1">
      <c r="A14" s="65" t="s">
        <v>13</v>
      </c>
      <c r="B14" s="69" t="s">
        <v>92</v>
      </c>
      <c r="C14" s="70">
        <f>D14+E14</f>
        <v>47</v>
      </c>
      <c r="D14" s="70"/>
      <c r="E14" s="70">
        <f>F14+G14</f>
        <v>47</v>
      </c>
      <c r="F14" s="66"/>
      <c r="G14" s="71">
        <v>47</v>
      </c>
      <c r="H14" s="66"/>
    </row>
    <row r="15" spans="1:14" ht="135.85" customHeight="1">
      <c r="A15" s="68" t="s">
        <v>94</v>
      </c>
      <c r="B15" s="69" t="s">
        <v>93</v>
      </c>
      <c r="C15" s="70">
        <f>C16</f>
        <v>295</v>
      </c>
      <c r="D15" s="70">
        <f t="shared" ref="D15:G15" si="4">D16</f>
        <v>0</v>
      </c>
      <c r="E15" s="70">
        <f t="shared" si="4"/>
        <v>295</v>
      </c>
      <c r="F15" s="70">
        <f t="shared" si="4"/>
        <v>295</v>
      </c>
      <c r="G15" s="70">
        <f t="shared" si="4"/>
        <v>0</v>
      </c>
      <c r="H15" s="70"/>
    </row>
    <row r="16" spans="1:14" s="60" customFormat="1" ht="27.85" customHeight="1">
      <c r="A16" s="65" t="s">
        <v>13</v>
      </c>
      <c r="B16" s="69" t="s">
        <v>114</v>
      </c>
      <c r="C16" s="70">
        <f>D16+E16</f>
        <v>295</v>
      </c>
      <c r="D16" s="70"/>
      <c r="E16" s="70">
        <f>F16+G16</f>
        <v>295</v>
      </c>
      <c r="F16" s="70">
        <v>295</v>
      </c>
      <c r="G16" s="71"/>
      <c r="H16" s="66"/>
    </row>
    <row r="17" spans="1:8" s="60" customFormat="1" ht="32.35" customHeight="1">
      <c r="A17" s="65" t="s">
        <v>20</v>
      </c>
      <c r="B17" s="67" t="s">
        <v>21</v>
      </c>
      <c r="C17" s="66">
        <f>C18+C23+C26+C29</f>
        <v>1214</v>
      </c>
      <c r="D17" s="66">
        <f t="shared" ref="D17:G17" si="5">D18+D23+D26+D29</f>
        <v>1214</v>
      </c>
      <c r="E17" s="66">
        <f t="shared" si="5"/>
        <v>0</v>
      </c>
      <c r="F17" s="66">
        <f t="shared" si="5"/>
        <v>0</v>
      </c>
      <c r="G17" s="66">
        <f t="shared" si="5"/>
        <v>0</v>
      </c>
      <c r="H17" s="70"/>
    </row>
    <row r="18" spans="1:8" s="60" customFormat="1" ht="72.400000000000006" customHeight="1">
      <c r="A18" s="65">
        <v>1</v>
      </c>
      <c r="B18" s="67" t="s">
        <v>99</v>
      </c>
      <c r="C18" s="66">
        <f>C19+C21</f>
        <v>1030</v>
      </c>
      <c r="D18" s="66">
        <f t="shared" ref="D18:G18" si="6">D19+D21</f>
        <v>1030</v>
      </c>
      <c r="E18" s="66">
        <f t="shared" si="6"/>
        <v>0</v>
      </c>
      <c r="F18" s="66">
        <f t="shared" si="6"/>
        <v>0</v>
      </c>
      <c r="G18" s="66">
        <f t="shared" si="6"/>
        <v>0</v>
      </c>
      <c r="H18" s="66"/>
    </row>
    <row r="19" spans="1:8" ht="59.75" customHeight="1">
      <c r="A19" s="68" t="s">
        <v>91</v>
      </c>
      <c r="B19" s="69" t="s">
        <v>95</v>
      </c>
      <c r="C19" s="70">
        <f>C20</f>
        <v>70</v>
      </c>
      <c r="D19" s="70">
        <f t="shared" ref="D19:G19" si="7">D20</f>
        <v>70</v>
      </c>
      <c r="E19" s="70">
        <f t="shared" si="7"/>
        <v>0</v>
      </c>
      <c r="F19" s="70">
        <f t="shared" si="7"/>
        <v>0</v>
      </c>
      <c r="G19" s="70">
        <f t="shared" si="7"/>
        <v>0</v>
      </c>
      <c r="H19" s="70"/>
    </row>
    <row r="20" spans="1:8" ht="32.35" customHeight="1">
      <c r="A20" s="68" t="s">
        <v>13</v>
      </c>
      <c r="B20" s="69" t="s">
        <v>96</v>
      </c>
      <c r="C20" s="70">
        <f>D20+E20</f>
        <v>70</v>
      </c>
      <c r="D20" s="70">
        <v>70</v>
      </c>
      <c r="E20" s="70">
        <f>F20+G20</f>
        <v>0</v>
      </c>
      <c r="F20" s="70"/>
      <c r="G20" s="71"/>
      <c r="H20" s="70"/>
    </row>
    <row r="21" spans="1:8" ht="168" customHeight="1">
      <c r="A21" s="68" t="s">
        <v>94</v>
      </c>
      <c r="B21" s="69" t="s">
        <v>97</v>
      </c>
      <c r="C21" s="70">
        <f>C22</f>
        <v>960</v>
      </c>
      <c r="D21" s="70">
        <f t="shared" ref="D21:G21" si="8">D22</f>
        <v>960</v>
      </c>
      <c r="E21" s="70">
        <f t="shared" si="8"/>
        <v>0</v>
      </c>
      <c r="F21" s="70">
        <f t="shared" si="8"/>
        <v>0</v>
      </c>
      <c r="G21" s="70">
        <f t="shared" si="8"/>
        <v>0</v>
      </c>
      <c r="H21" s="70"/>
    </row>
    <row r="22" spans="1:8" ht="32.35" customHeight="1">
      <c r="A22" s="68" t="s">
        <v>13</v>
      </c>
      <c r="B22" s="69" t="s">
        <v>98</v>
      </c>
      <c r="C22" s="70">
        <f>D22+E22</f>
        <v>960</v>
      </c>
      <c r="D22" s="70">
        <v>960</v>
      </c>
      <c r="E22" s="70">
        <f>F22+G22</f>
        <v>0</v>
      </c>
      <c r="F22" s="70"/>
      <c r="G22" s="71"/>
      <c r="H22" s="70"/>
    </row>
    <row r="23" spans="1:8" s="60" customFormat="1" ht="48.85" customHeight="1">
      <c r="A23" s="65">
        <v>2</v>
      </c>
      <c r="B23" s="67" t="s">
        <v>100</v>
      </c>
      <c r="C23" s="66">
        <f>C24</f>
        <v>100</v>
      </c>
      <c r="D23" s="66">
        <f t="shared" ref="D23:G23" si="9">D24</f>
        <v>100</v>
      </c>
      <c r="E23" s="66">
        <f t="shared" si="9"/>
        <v>0</v>
      </c>
      <c r="F23" s="66">
        <f t="shared" si="9"/>
        <v>0</v>
      </c>
      <c r="G23" s="66">
        <f t="shared" si="9"/>
        <v>0</v>
      </c>
      <c r="H23" s="66"/>
    </row>
    <row r="24" spans="1:8" ht="32.35" customHeight="1">
      <c r="A24" s="68" t="s">
        <v>103</v>
      </c>
      <c r="B24" s="69" t="s">
        <v>101</v>
      </c>
      <c r="C24" s="70">
        <f>C25</f>
        <v>100</v>
      </c>
      <c r="D24" s="70">
        <f t="shared" ref="D24" si="10">D25</f>
        <v>100</v>
      </c>
      <c r="E24" s="70">
        <f t="shared" ref="E24" si="11">E25</f>
        <v>0</v>
      </c>
      <c r="F24" s="70">
        <f t="shared" ref="F24" si="12">F25</f>
        <v>0</v>
      </c>
      <c r="G24" s="70">
        <f t="shared" ref="G24" si="13">G25</f>
        <v>0</v>
      </c>
      <c r="H24" s="70"/>
    </row>
    <row r="25" spans="1:8" ht="32.35" customHeight="1">
      <c r="A25" s="68" t="s">
        <v>13</v>
      </c>
      <c r="B25" s="69" t="s">
        <v>102</v>
      </c>
      <c r="C25" s="70">
        <f>D25+E25</f>
        <v>100</v>
      </c>
      <c r="D25" s="70">
        <v>100</v>
      </c>
      <c r="E25" s="70">
        <f>F25+G25</f>
        <v>0</v>
      </c>
      <c r="F25" s="70"/>
      <c r="G25" s="71"/>
      <c r="H25" s="70"/>
    </row>
    <row r="26" spans="1:8" s="60" customFormat="1" ht="32.35" customHeight="1">
      <c r="A26" s="65">
        <v>3</v>
      </c>
      <c r="B26" s="67" t="s">
        <v>106</v>
      </c>
      <c r="C26" s="66">
        <f>C27</f>
        <v>34</v>
      </c>
      <c r="D26" s="66">
        <f t="shared" ref="D26:G26" si="14">D27</f>
        <v>34</v>
      </c>
      <c r="E26" s="66">
        <f t="shared" si="14"/>
        <v>0</v>
      </c>
      <c r="F26" s="66">
        <f t="shared" si="14"/>
        <v>0</v>
      </c>
      <c r="G26" s="66">
        <f t="shared" si="14"/>
        <v>0</v>
      </c>
      <c r="H26" s="66"/>
    </row>
    <row r="27" spans="1:8" ht="45.4" customHeight="1">
      <c r="A27" s="68" t="s">
        <v>107</v>
      </c>
      <c r="B27" s="69" t="s">
        <v>104</v>
      </c>
      <c r="C27" s="70">
        <f>C28</f>
        <v>34</v>
      </c>
      <c r="D27" s="70">
        <f t="shared" ref="D27" si="15">D28</f>
        <v>34</v>
      </c>
      <c r="E27" s="70">
        <f t="shared" ref="E27" si="16">E28</f>
        <v>0</v>
      </c>
      <c r="F27" s="70">
        <f t="shared" ref="F27" si="17">F28</f>
        <v>0</v>
      </c>
      <c r="G27" s="70">
        <f t="shared" ref="G27" si="18">G28</f>
        <v>0</v>
      </c>
      <c r="H27" s="70"/>
    </row>
    <row r="28" spans="1:8" s="60" customFormat="1" ht="34.15" customHeight="1">
      <c r="A28" s="68" t="s">
        <v>13</v>
      </c>
      <c r="B28" s="69" t="s">
        <v>105</v>
      </c>
      <c r="C28" s="70">
        <f>D28+E28</f>
        <v>34</v>
      </c>
      <c r="D28" s="70">
        <v>34</v>
      </c>
      <c r="E28" s="70">
        <f>F28+G28</f>
        <v>0</v>
      </c>
      <c r="F28" s="70"/>
      <c r="G28" s="71"/>
      <c r="H28" s="70"/>
    </row>
    <row r="29" spans="1:8" s="60" customFormat="1" ht="52.5" customHeight="1">
      <c r="A29" s="65">
        <v>4</v>
      </c>
      <c r="B29" s="67" t="s">
        <v>109</v>
      </c>
      <c r="C29" s="66">
        <f>C30</f>
        <v>50</v>
      </c>
      <c r="D29" s="66">
        <f t="shared" ref="D29:G29" si="19">D30</f>
        <v>50</v>
      </c>
      <c r="E29" s="66">
        <f t="shared" si="19"/>
        <v>0</v>
      </c>
      <c r="F29" s="66">
        <f t="shared" si="19"/>
        <v>0</v>
      </c>
      <c r="G29" s="66">
        <f t="shared" si="19"/>
        <v>0</v>
      </c>
      <c r="H29" s="66"/>
    </row>
    <row r="30" spans="1:8" s="60" customFormat="1" ht="60.4" customHeight="1">
      <c r="A30" s="68" t="s">
        <v>110</v>
      </c>
      <c r="B30" s="69" t="s">
        <v>108</v>
      </c>
      <c r="C30" s="70">
        <f>C31</f>
        <v>50</v>
      </c>
      <c r="D30" s="70">
        <f t="shared" ref="D30" si="20">D31</f>
        <v>50</v>
      </c>
      <c r="E30" s="70">
        <f t="shared" ref="E30" si="21">E31</f>
        <v>0</v>
      </c>
      <c r="F30" s="70">
        <f t="shared" ref="F30" si="22">F31</f>
        <v>0</v>
      </c>
      <c r="G30" s="70">
        <f t="shared" ref="G30" si="23">G31</f>
        <v>0</v>
      </c>
      <c r="H30" s="70"/>
    </row>
    <row r="31" spans="1:8" s="60" customFormat="1" ht="34.15" customHeight="1">
      <c r="A31" s="68" t="s">
        <v>13</v>
      </c>
      <c r="B31" s="69" t="s">
        <v>111</v>
      </c>
      <c r="C31" s="70">
        <f>D31+E31</f>
        <v>50</v>
      </c>
      <c r="D31" s="70">
        <v>50</v>
      </c>
      <c r="E31" s="70">
        <f>F31+G31</f>
        <v>0</v>
      </c>
      <c r="F31" s="70"/>
      <c r="G31" s="71"/>
      <c r="H31" s="70"/>
    </row>
  </sheetData>
  <mergeCells count="11">
    <mergeCell ref="A1:H1"/>
    <mergeCell ref="A2:H2"/>
    <mergeCell ref="G4:H4"/>
    <mergeCell ref="A5:A9"/>
    <mergeCell ref="B5:B9"/>
    <mergeCell ref="C5:G7"/>
    <mergeCell ref="H5:H9"/>
    <mergeCell ref="C8:C9"/>
    <mergeCell ref="D8:D9"/>
    <mergeCell ref="E8:G8"/>
    <mergeCell ref="A3:H3"/>
  </mergeCells>
  <pageMargins left="0.70866141732283472" right="0.70866141732283472" top="0.74803149606299213" bottom="0.74803149606299213" header="0.31496062992125984" footer="0.31496062992125984"/>
  <pageSetup paperSize="9" scale="8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opLeftCell="A4" workbookViewId="0">
      <selection activeCell="B14" sqref="B14"/>
    </sheetView>
  </sheetViews>
  <sheetFormatPr defaultColWidth="8.86328125" defaultRowHeight="15.4"/>
  <cols>
    <col min="1" max="1" width="5" style="3" customWidth="1"/>
    <col min="2" max="2" width="85.53125" style="4" customWidth="1"/>
    <col min="3" max="3" width="20.46484375" style="4" customWidth="1"/>
    <col min="4" max="5" width="8.86328125" style="4"/>
    <col min="6" max="6" width="14.3984375" style="4" customWidth="1"/>
    <col min="7" max="7" width="13.86328125" style="4" customWidth="1"/>
    <col min="8" max="8" width="18.3984375" style="4" customWidth="1"/>
    <col min="9" max="9" width="13" style="4" customWidth="1"/>
    <col min="10" max="16384" width="8.86328125" style="4"/>
  </cols>
  <sheetData>
    <row r="1" spans="1:9" ht="21.75" customHeight="1">
      <c r="A1" s="78"/>
      <c r="B1" s="78"/>
      <c r="C1" s="78"/>
    </row>
    <row r="2" spans="1:9" ht="70.25" customHeight="1">
      <c r="A2" s="79" t="s">
        <v>25</v>
      </c>
      <c r="B2" s="79"/>
      <c r="C2" s="79"/>
    </row>
    <row r="3" spans="1:9" ht="17.25" customHeight="1">
      <c r="C3" s="16"/>
    </row>
    <row r="4" spans="1:9" ht="21.75" customHeight="1">
      <c r="A4" s="72" t="s">
        <v>0</v>
      </c>
      <c r="B4" s="72" t="s">
        <v>7</v>
      </c>
      <c r="C4" s="72" t="s">
        <v>1</v>
      </c>
    </row>
    <row r="5" spans="1:9" s="1" customFormat="1" ht="20.25" customHeight="1">
      <c r="A5" s="72"/>
      <c r="B5" s="72"/>
      <c r="C5" s="72"/>
      <c r="D5" s="5"/>
      <c r="E5" s="5"/>
    </row>
    <row r="6" spans="1:9" s="1" customFormat="1" ht="22.5" customHeight="1">
      <c r="A6" s="72"/>
      <c r="B6" s="72"/>
      <c r="C6" s="72"/>
    </row>
    <row r="7" spans="1:9" s="1" customFormat="1" ht="23.25" customHeight="1">
      <c r="A7" s="72"/>
      <c r="B7" s="72"/>
      <c r="C7" s="72"/>
    </row>
    <row r="8" spans="1:9" s="2" customFormat="1" ht="54" customHeight="1">
      <c r="A8" s="72"/>
      <c r="B8" s="72"/>
      <c r="C8" s="72"/>
      <c r="F8" s="6"/>
      <c r="H8" s="7"/>
      <c r="I8" s="7"/>
    </row>
    <row r="9" spans="1:9" s="13" customFormat="1" ht="27.85" customHeight="1">
      <c r="A9" s="11"/>
      <c r="B9" s="11" t="s">
        <v>11</v>
      </c>
      <c r="C9" s="12"/>
    </row>
    <row r="10" spans="1:9" s="13" customFormat="1" ht="27.85" customHeight="1">
      <c r="A10" s="11" t="s">
        <v>18</v>
      </c>
      <c r="B10" s="14" t="s">
        <v>19</v>
      </c>
      <c r="C10" s="12"/>
    </row>
    <row r="11" spans="1:9" s="13" customFormat="1" ht="31.25" customHeight="1">
      <c r="A11" s="11">
        <v>1</v>
      </c>
      <c r="B11" s="14" t="s">
        <v>27</v>
      </c>
      <c r="C11" s="12"/>
    </row>
    <row r="12" spans="1:9" s="13" customFormat="1" ht="84" customHeight="1">
      <c r="A12" s="11" t="s">
        <v>13</v>
      </c>
      <c r="B12" s="17" t="s">
        <v>40</v>
      </c>
      <c r="C12" s="12"/>
    </row>
    <row r="13" spans="1:9" s="13" customFormat="1" ht="72.400000000000006" customHeight="1">
      <c r="A13" s="11" t="s">
        <v>13</v>
      </c>
      <c r="B13" s="17" t="s">
        <v>41</v>
      </c>
      <c r="C13" s="12"/>
    </row>
    <row r="14" spans="1:9" s="13" customFormat="1" ht="61.5" customHeight="1">
      <c r="A14" s="11">
        <v>2</v>
      </c>
      <c r="B14" s="14" t="s">
        <v>24</v>
      </c>
      <c r="C14" s="12"/>
    </row>
    <row r="15" spans="1:9" s="13" customFormat="1" ht="93.4" customHeight="1">
      <c r="A15" s="11"/>
      <c r="B15" s="19" t="s">
        <v>43</v>
      </c>
      <c r="C15" s="12"/>
    </row>
    <row r="16" spans="1:9" s="13" customFormat="1" ht="39.4" customHeight="1">
      <c r="A16" s="11"/>
      <c r="B16" s="19" t="s">
        <v>42</v>
      </c>
      <c r="C16" s="12"/>
    </row>
    <row r="17" spans="1:3" s="25" customFormat="1" ht="111.85" customHeight="1">
      <c r="A17" s="22"/>
      <c r="B17" s="23" t="s">
        <v>44</v>
      </c>
      <c r="C17" s="24"/>
    </row>
    <row r="18" spans="1:3" s="13" customFormat="1" ht="97.5" customHeight="1">
      <c r="A18" s="11"/>
      <c r="B18" s="19" t="s">
        <v>45</v>
      </c>
      <c r="C18" s="12"/>
    </row>
    <row r="19" spans="1:3" s="13" customFormat="1" ht="97.5" customHeight="1">
      <c r="A19" s="11"/>
      <c r="B19" s="19" t="s">
        <v>46</v>
      </c>
      <c r="C19" s="12"/>
    </row>
    <row r="20" spans="1:3" s="13" customFormat="1" ht="97.5" customHeight="1">
      <c r="A20" s="11"/>
      <c r="B20" s="19" t="s">
        <v>47</v>
      </c>
      <c r="C20" s="12"/>
    </row>
    <row r="21" spans="1:3" s="13" customFormat="1" ht="78.400000000000006" customHeight="1">
      <c r="A21" s="11"/>
      <c r="B21" s="19" t="s">
        <v>48</v>
      </c>
      <c r="C21" s="12"/>
    </row>
    <row r="22" spans="1:3" s="13" customFormat="1" ht="97.5" customHeight="1">
      <c r="A22" s="11"/>
      <c r="B22" s="19" t="s">
        <v>49</v>
      </c>
      <c r="C22" s="12"/>
    </row>
    <row r="23" spans="1:3" s="13" customFormat="1" ht="143.75" customHeight="1">
      <c r="A23" s="11"/>
      <c r="B23" s="19" t="s">
        <v>50</v>
      </c>
      <c r="C23" s="12"/>
    </row>
    <row r="24" spans="1:3" s="13" customFormat="1" ht="120.85" customHeight="1">
      <c r="A24" s="11"/>
      <c r="B24" s="19" t="s">
        <v>51</v>
      </c>
      <c r="C24" s="12"/>
    </row>
    <row r="25" spans="1:3" s="13" customFormat="1" ht="97.5" customHeight="1">
      <c r="A25" s="11"/>
      <c r="B25" s="19" t="s">
        <v>52</v>
      </c>
      <c r="C25" s="12"/>
    </row>
    <row r="26" spans="1:3" s="13" customFormat="1" ht="97.5" customHeight="1">
      <c r="A26" s="11"/>
      <c r="B26" s="19" t="s">
        <v>53</v>
      </c>
      <c r="C26" s="12"/>
    </row>
    <row r="27" spans="1:3" s="13" customFormat="1" ht="79.900000000000006" customHeight="1">
      <c r="A27" s="11"/>
      <c r="B27" s="19" t="s">
        <v>54</v>
      </c>
      <c r="C27" s="12"/>
    </row>
    <row r="28" spans="1:3" s="13" customFormat="1" ht="45.85" customHeight="1">
      <c r="A28" s="11">
        <v>3</v>
      </c>
      <c r="B28" s="14" t="s">
        <v>39</v>
      </c>
      <c r="C28" s="12"/>
    </row>
    <row r="29" spans="1:3" s="21" customFormat="1" ht="102.4" customHeight="1">
      <c r="A29" s="18"/>
      <c r="B29" s="23" t="s">
        <v>55</v>
      </c>
      <c r="C29" s="20"/>
    </row>
    <row r="30" spans="1:3" s="25" customFormat="1" ht="98.75" customHeight="1">
      <c r="A30" s="22"/>
      <c r="B30" s="23" t="s">
        <v>56</v>
      </c>
      <c r="C30" s="24"/>
    </row>
    <row r="31" spans="1:3" s="21" customFormat="1" ht="109.5" customHeight="1">
      <c r="A31" s="18"/>
      <c r="B31" s="23" t="s">
        <v>57</v>
      </c>
      <c r="C31" s="20"/>
    </row>
    <row r="32" spans="1:3" s="21" customFormat="1" ht="133.5" customHeight="1">
      <c r="A32" s="18"/>
      <c r="B32" s="23" t="s">
        <v>58</v>
      </c>
      <c r="C32" s="20"/>
    </row>
    <row r="33" spans="1:3" s="21" customFormat="1" ht="98.75" customHeight="1">
      <c r="A33" s="18"/>
      <c r="B33" s="19" t="s">
        <v>59</v>
      </c>
      <c r="C33" s="20"/>
    </row>
    <row r="34" spans="1:3" s="21" customFormat="1" ht="98.75" customHeight="1">
      <c r="A34" s="18"/>
      <c r="B34" s="19"/>
      <c r="C34" s="20"/>
    </row>
    <row r="35" spans="1:3" s="21" customFormat="1" ht="98.75" customHeight="1">
      <c r="A35" s="18"/>
      <c r="B35" s="19"/>
      <c r="C35" s="20"/>
    </row>
    <row r="36" spans="1:3" s="21" customFormat="1" ht="98.75" customHeight="1">
      <c r="A36" s="18"/>
      <c r="B36" s="19"/>
      <c r="C36" s="20"/>
    </row>
    <row r="37" spans="1:3" s="21" customFormat="1" ht="98.75" customHeight="1">
      <c r="A37" s="18"/>
      <c r="B37" s="19"/>
      <c r="C37" s="20"/>
    </row>
    <row r="38" spans="1:3" s="21" customFormat="1" ht="98.75" customHeight="1">
      <c r="A38" s="18"/>
      <c r="B38" s="19"/>
      <c r="C38" s="20"/>
    </row>
    <row r="39" spans="1:3" s="13" customFormat="1" ht="27.85" customHeight="1">
      <c r="A39" s="11">
        <v>4</v>
      </c>
      <c r="B39" s="14" t="s">
        <v>26</v>
      </c>
      <c r="C39" s="12"/>
    </row>
    <row r="40" spans="1:3" s="13" customFormat="1" ht="27.85" customHeight="1">
      <c r="A40" s="11"/>
      <c r="B40" s="14"/>
      <c r="C40" s="12"/>
    </row>
    <row r="41" spans="1:3" s="13" customFormat="1" ht="27.85" customHeight="1">
      <c r="A41" s="11">
        <v>5</v>
      </c>
      <c r="B41" s="14" t="s">
        <v>28</v>
      </c>
      <c r="C41" s="12"/>
    </row>
    <row r="42" spans="1:3" s="13" customFormat="1" ht="27.85" customHeight="1">
      <c r="A42" s="11"/>
      <c r="B42" s="11"/>
      <c r="C42" s="12"/>
    </row>
    <row r="43" spans="1:3" s="13" customFormat="1" ht="36.85" customHeight="1">
      <c r="A43" s="11">
        <v>6</v>
      </c>
      <c r="B43" s="14" t="s">
        <v>29</v>
      </c>
      <c r="C43" s="12"/>
    </row>
    <row r="44" spans="1:3" s="13" customFormat="1" ht="36.85" customHeight="1">
      <c r="A44" s="11"/>
      <c r="B44" s="14"/>
      <c r="C44" s="12"/>
    </row>
    <row r="45" spans="1:3" s="13" customFormat="1" ht="46.25" customHeight="1">
      <c r="A45" s="11">
        <v>7</v>
      </c>
      <c r="B45" s="14" t="s">
        <v>30</v>
      </c>
      <c r="C45" s="12"/>
    </row>
    <row r="46" spans="1:3" s="13" customFormat="1" ht="36.85" customHeight="1">
      <c r="A46" s="11"/>
      <c r="B46" s="14"/>
      <c r="C46" s="12"/>
    </row>
    <row r="47" spans="1:3" s="13" customFormat="1" ht="36.85" customHeight="1">
      <c r="A47" s="11">
        <v>8</v>
      </c>
      <c r="B47" s="14" t="s">
        <v>31</v>
      </c>
      <c r="C47" s="12"/>
    </row>
    <row r="48" spans="1:3" s="13" customFormat="1" ht="36.85" customHeight="1">
      <c r="A48" s="11"/>
      <c r="B48" s="14"/>
      <c r="C48" s="12"/>
    </row>
    <row r="49" spans="1:3" s="13" customFormat="1" ht="36.85" customHeight="1">
      <c r="A49" s="11">
        <v>9</v>
      </c>
      <c r="B49" s="14" t="s">
        <v>32</v>
      </c>
      <c r="C49" s="12"/>
    </row>
    <row r="50" spans="1:3" s="13" customFormat="1" ht="36.85" customHeight="1">
      <c r="A50" s="11"/>
      <c r="B50" s="14"/>
      <c r="C50" s="12"/>
    </row>
    <row r="51" spans="1:3" s="13" customFormat="1" ht="36.85" customHeight="1">
      <c r="A51" s="11">
        <v>10</v>
      </c>
      <c r="B51" s="14" t="s">
        <v>33</v>
      </c>
      <c r="C51" s="12"/>
    </row>
    <row r="52" spans="1:3" s="13" customFormat="1" ht="32.35" customHeight="1">
      <c r="A52" s="11"/>
      <c r="B52" s="14"/>
      <c r="C52" s="12"/>
    </row>
    <row r="53" spans="1:3" s="13" customFormat="1" ht="32.35" customHeight="1">
      <c r="A53" s="11" t="s">
        <v>20</v>
      </c>
      <c r="B53" s="14" t="s">
        <v>21</v>
      </c>
      <c r="C53" s="10"/>
    </row>
    <row r="54" spans="1:3" s="13" customFormat="1" ht="32.35" customHeight="1">
      <c r="A54" s="11">
        <v>1</v>
      </c>
      <c r="B54" s="14" t="s">
        <v>34</v>
      </c>
      <c r="C54" s="10"/>
    </row>
    <row r="55" spans="1:3" s="13" customFormat="1" ht="32.35" customHeight="1">
      <c r="A55" s="9"/>
      <c r="B55" s="14"/>
      <c r="C55" s="10"/>
    </row>
    <row r="56" spans="1:3" s="13" customFormat="1" ht="32.35" customHeight="1">
      <c r="A56" s="11">
        <v>2</v>
      </c>
      <c r="B56" s="14" t="s">
        <v>35</v>
      </c>
      <c r="C56" s="10"/>
    </row>
    <row r="57" spans="1:3" s="13" customFormat="1" ht="32.35" customHeight="1">
      <c r="A57" s="9"/>
      <c r="B57" s="14"/>
      <c r="C57" s="10"/>
    </row>
    <row r="58" spans="1:3" s="13" customFormat="1" ht="32.35" customHeight="1">
      <c r="A58" s="11">
        <v>3</v>
      </c>
      <c r="B58" s="14" t="s">
        <v>36</v>
      </c>
      <c r="C58" s="10"/>
    </row>
    <row r="59" spans="1:3" s="13" customFormat="1" ht="32.35" customHeight="1">
      <c r="A59" s="9"/>
      <c r="B59" s="14"/>
      <c r="C59" s="10"/>
    </row>
    <row r="60" spans="1:3" s="13" customFormat="1" ht="32.35" customHeight="1">
      <c r="A60" s="11">
        <v>4</v>
      </c>
      <c r="B60" s="14" t="s">
        <v>37</v>
      </c>
      <c r="C60" s="12"/>
    </row>
    <row r="61" spans="1:3" s="13" customFormat="1" ht="32.35" customHeight="1">
      <c r="A61" s="11"/>
      <c r="B61" s="14"/>
      <c r="C61" s="12"/>
    </row>
    <row r="62" spans="1:3" s="13" customFormat="1" ht="32.35" customHeight="1">
      <c r="A62" s="11">
        <v>5</v>
      </c>
      <c r="B62" s="14" t="s">
        <v>38</v>
      </c>
      <c r="C62" s="12"/>
    </row>
    <row r="63" spans="1:3" ht="32.35" customHeight="1">
      <c r="A63" s="9"/>
      <c r="B63" s="15"/>
      <c r="C63" s="10"/>
    </row>
  </sheetData>
  <mergeCells count="5">
    <mergeCell ref="A1:C1"/>
    <mergeCell ref="A2:C2"/>
    <mergeCell ref="A4:A8"/>
    <mergeCell ref="B4:B8"/>
    <mergeCell ref="C4: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TH</vt:lpstr>
      <vt:lpstr>PL1 ĐT</vt:lpstr>
      <vt:lpstr>PL 2 SN</vt:lpstr>
      <vt:lpstr>Hợp phần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Khoa</cp:lastModifiedBy>
  <cp:lastPrinted>2026-09-04T05:59:02Z</cp:lastPrinted>
  <dcterms:created xsi:type="dcterms:W3CDTF">2024-11-13T08:48:00Z</dcterms:created>
  <dcterms:modified xsi:type="dcterms:W3CDTF">2026-09-04T06:19:34Z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